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G:\Research\2. Policy Research\Excel Resource\Chapter 2\"/>
    </mc:Choice>
  </mc:AlternateContent>
  <xr:revisionPtr revIDLastSave="0" documentId="13_ncr:1_{72BC3AFE-FEE7-4947-BE5B-6F91B3680DA0}" xr6:coauthVersionLast="47" xr6:coauthVersionMax="47" xr10:uidLastSave="{00000000-0000-0000-0000-000000000000}"/>
  <bookViews>
    <workbookView xWindow="-110" yWindow="-110" windowWidth="19420" windowHeight="10420" xr2:uid="{A959E861-6BB9-417C-9D7C-B4B50BD9811D}"/>
  </bookViews>
  <sheets>
    <sheet name="Index" sheetId="1" r:id="rId1"/>
    <sheet name="2.1" sheetId="38" r:id="rId2"/>
    <sheet name="2.2" sheetId="7" r:id="rId3"/>
    <sheet name="2.3" sheetId="8" r:id="rId4"/>
    <sheet name="2.4" sheetId="9" r:id="rId5"/>
    <sheet name="2.5" sheetId="10" r:id="rId6"/>
    <sheet name="2.6" sheetId="11" r:id="rId7"/>
    <sheet name="2.7" sheetId="14" r:id="rId8"/>
    <sheet name="2.8" sheetId="15" r:id="rId9"/>
    <sheet name="2.9" sheetId="16" r:id="rId10"/>
    <sheet name="2.10" sheetId="17" r:id="rId11"/>
    <sheet name="2.11" sheetId="18" r:id="rId12"/>
    <sheet name="2.12" sheetId="19" r:id="rId13"/>
    <sheet name="2.13" sheetId="41" r:id="rId14"/>
    <sheet name="2.14" sheetId="31" r:id="rId15"/>
    <sheet name="2.15" sheetId="33" r:id="rId16"/>
    <sheet name="2.16" sheetId="34" r:id="rId17"/>
    <sheet name="2.17" sheetId="22" r:id="rId18"/>
    <sheet name="2.18" sheetId="35" r:id="rId19"/>
    <sheet name="2.19" sheetId="23" r:id="rId20"/>
    <sheet name="2.20" sheetId="36" r:id="rId21"/>
    <sheet name="-" sheetId="37" state="hidden" r:id="rId22"/>
    <sheet name="2.21" sheetId="24" r:id="rId23"/>
    <sheet name="2.22" sheetId="40" r:id="rId24"/>
    <sheet name="2.23" sheetId="30" r:id="rId25"/>
    <sheet name="2.24" sheetId="25" r:id="rId26"/>
    <sheet name="2.25" sheetId="26" r:id="rId27"/>
    <sheet name="2.26a" sheetId="27" state="hidden" r:id="rId28"/>
    <sheet name="2.26" sheetId="29" r:id="rId29"/>
  </sheets>
  <externalReferences>
    <externalReference r:id="rId30"/>
    <externalReference r:id="rId31"/>
    <externalReference r:id="rId32"/>
  </externalReferences>
  <definedNames>
    <definedName name="_Fill" localSheetId="13" hidden="1">#REF!</definedName>
    <definedName name="_Fill" localSheetId="17" hidden="1">#REF!</definedName>
    <definedName name="_Fill" localSheetId="19" hidden="1">#REF!</definedName>
    <definedName name="_Fill" hidden="1">#REF!</definedName>
    <definedName name="_xlnm._FilterDatabase" localSheetId="4" hidden="1">'2.4'!$A$3:$B$12</definedName>
    <definedName name="Achievement">[1]QA1!$N$3</definedName>
    <definedName name="chart22">'[2]Chapter 2 - Charts'!$D$71:$N$108</definedName>
    <definedName name="chart31">'[2]Chapter 3 - Charts'!$D$27:$O$60</definedName>
    <definedName name="chart32">'[2]Chapter 3 - Charts'!$D$74:$O$106</definedName>
    <definedName name="chart33">'[2]Chapter 3 - Charts'!$D$117:$Z$153</definedName>
    <definedName name="chart34">'[2]Chapter 3 - Charts'!$D$598:$Y$629</definedName>
    <definedName name="Chart42">'[2]Chapter 4 - Charts'!$D$25:$N$62</definedName>
    <definedName name="Chart43">'[2]Chapter 4 - Charts'!$D$71:$N$108</definedName>
    <definedName name="Chart43_b">'[2]Chapter 4 - Charts'!$D$216:$N$260</definedName>
    <definedName name="Chart44">'[2]Chapter 4 - Charts'!$D$118:$N$155</definedName>
    <definedName name="Chart44_b">'[2]Chapter 4 - Charts'!$D$165:$N$209</definedName>
    <definedName name="Chart44_b_a">'[2]Chapter 4 - Charts'!$D$267:$N$311</definedName>
    <definedName name="Chart51">'[2]Chapter 5 - Charts'!$D$25:$N$62</definedName>
    <definedName name="Chart52">'[2]Chapter 5 - Charts'!$D$71:$N$108</definedName>
    <definedName name="Chart52_b">'[2]Chapter 5 - Charts'!$D$118:$N$153</definedName>
    <definedName name="Chart53">'[2]Chapter 5 - Charts'!$D$530:$N$567</definedName>
    <definedName name="Chart71">'[2]Chapter 7 - Charts'!$D$25:$N$60</definedName>
    <definedName name="Chart710">'[2]Chapter 7 - Charts'!$D$843:$N$878</definedName>
    <definedName name="Chart710_b">'[2]Chapter 7 - Charts'!$D$886:$N$921</definedName>
    <definedName name="Chart711">'[2]Chapter 7 - Charts'!$D$931:$N$966</definedName>
    <definedName name="Chart711_b">'[2]Chapter 7 - Charts'!$D$976:$N$1011</definedName>
    <definedName name="Chart712">'[2]Chapter 7 - Charts'!$D$1021:$N$1056</definedName>
    <definedName name="Chart712_b">'[2]Chapter 7 - Charts'!$D$1065:$N$1100</definedName>
    <definedName name="Chart712_c">'[2]Chapter 7 - Charts'!$D$1110:$N$1145</definedName>
    <definedName name="Chart72">'[2]Chapter 7 - Charts'!$D$67:$N$102</definedName>
    <definedName name="Chart75">'[2]Chapter 7 - Charts'!$D$454:$N$489</definedName>
    <definedName name="Chart76">'[2]Chapter 7 - Charts'!$D$366:$N$401</definedName>
    <definedName name="Chart76_b">'[2]Chapter 7 - Charts'!$D$499:$N$534</definedName>
    <definedName name="Chart77">'[2]Chapter 7 - Charts'!$D$410:$N$445</definedName>
    <definedName name="Chart77_b">'[2]Chapter 7 - Charts'!$D$543:$N$578</definedName>
    <definedName name="colourboard">[2]Contents!$I$6:$M$30</definedName>
    <definedName name="DescripName">"Charts: Review of the Economy and Employment"</definedName>
    <definedName name="DirectoryRefName">"Review of the Economy and Employment"</definedName>
    <definedName name="ExternalData_1" localSheetId="27" hidden="1">'2.26a'!$A$3:$G$17</definedName>
    <definedName name="FinfoNo">"finfo070"</definedName>
    <definedName name="InfoBoxNo">"D13S1F01"</definedName>
    <definedName name="NotebookNo">"NTB13101"</definedName>
    <definedName name="SSA">[3]SSA!$A$6:$A$16</definedName>
    <definedName name="SSA_Adv_19">[3]SSA!$G$6:$G$16</definedName>
    <definedName name="SSA_Adv_24">[3]SSA!$H$6:$H$16</definedName>
    <definedName name="SSA_Adv_25">[3]SSA!$I$6:$I$16</definedName>
    <definedName name="SSA_Adv_all">[3]SSA!$J$6:$J$16</definedName>
    <definedName name="SSA_All_24">[3]SSA!$P$6:$P$16</definedName>
    <definedName name="SSA_All_25">[3]SSA!$Q$6:$Q$16</definedName>
    <definedName name="SSA_All_All">[3]SSA!$R$6:$R$16</definedName>
    <definedName name="SSA_All_u19">[3]SSA!$O$6:$O$16</definedName>
    <definedName name="SSA_Hi_24">[3]SSA!$L$6:$L$16</definedName>
    <definedName name="SSA_Hi_25">[3]SSA!$M$6:$M$16</definedName>
    <definedName name="SSA_Hi_all">[3]SSA!$N$6:$N$16</definedName>
    <definedName name="SSA_Hi_u19">[3]SSA!$K$6:$K$16</definedName>
    <definedName name="SSA_int_19">[3]SSA!$C$6:$C$16</definedName>
    <definedName name="SSA_int_24">[3]SSA!$D$6:$D$16</definedName>
    <definedName name="SSA_int_25">[3]SSA!$E$6:$E$16</definedName>
    <definedName name="SSA_Int_all">[3]SSA!$F$6:$F$16</definedName>
    <definedName name="SSA_Oct16_Data">'[3]SSA - Historical'!$A$6:$HB$20</definedName>
    <definedName name="Start">[1]QA1!$E$2</definedName>
    <definedName name="thecontents">[2]Contents!$A$1:$N$1</definedName>
    <definedName name="Total79">'[2]Chapter 5 - Charts'!$AJ$75:$AJ$85</definedName>
    <definedName name="Total98">'[2]Chapter 5 - Charts'!$AK$75:$AK$85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6" i="30" l="1"/>
  <c r="Y7" i="30"/>
  <c r="Y8" i="30"/>
  <c r="Y9" i="30"/>
  <c r="Y5" i="30"/>
  <c r="X6" i="30"/>
  <c r="X7" i="30"/>
  <c r="X8" i="30"/>
  <c r="X9" i="30"/>
  <c r="X5" i="30"/>
  <c r="S13" i="36"/>
  <c r="R13" i="36"/>
  <c r="Q13" i="36"/>
  <c r="P13" i="36"/>
  <c r="O13" i="36"/>
  <c r="N13" i="36"/>
  <c r="S12" i="36"/>
  <c r="R12" i="36"/>
  <c r="Q12" i="36"/>
  <c r="P12" i="36"/>
  <c r="O12" i="36"/>
  <c r="N12" i="36"/>
  <c r="S11" i="36"/>
  <c r="R11" i="36"/>
  <c r="Q11" i="36"/>
  <c r="P11" i="36"/>
  <c r="O11" i="36"/>
  <c r="N11" i="36"/>
  <c r="S10" i="36"/>
  <c r="R10" i="36"/>
  <c r="Q10" i="36"/>
  <c r="P10" i="36"/>
  <c r="O10" i="36"/>
  <c r="N10" i="36"/>
  <c r="S9" i="36"/>
  <c r="R9" i="36"/>
  <c r="Q9" i="36"/>
  <c r="P9" i="36"/>
  <c r="O9" i="36"/>
  <c r="N9" i="36"/>
  <c r="S8" i="36"/>
  <c r="R8" i="36"/>
  <c r="Q8" i="36"/>
  <c r="P8" i="36"/>
  <c r="O8" i="36"/>
  <c r="N8" i="36"/>
  <c r="S7" i="36"/>
  <c r="R7" i="36"/>
  <c r="Q7" i="36"/>
  <c r="P7" i="36"/>
  <c r="O7" i="36"/>
  <c r="N7" i="36"/>
  <c r="S6" i="36"/>
  <c r="R6" i="36"/>
  <c r="Q6" i="36"/>
  <c r="P6" i="36"/>
  <c r="O6" i="36"/>
  <c r="N6" i="36"/>
  <c r="S5" i="36"/>
  <c r="R5" i="36"/>
  <c r="Q5" i="36"/>
  <c r="P5" i="36"/>
  <c r="O5" i="36"/>
  <c r="N5" i="36"/>
  <c r="R6" i="35"/>
  <c r="R7" i="35"/>
  <c r="R8" i="35"/>
  <c r="R9" i="35"/>
  <c r="R10" i="35"/>
  <c r="R11" i="35"/>
  <c r="R12" i="35"/>
  <c r="R13" i="35"/>
  <c r="R5" i="35"/>
  <c r="Q6" i="35"/>
  <c r="Q7" i="35"/>
  <c r="Q8" i="35"/>
  <c r="Q9" i="35"/>
  <c r="Q10" i="35"/>
  <c r="Q11" i="35"/>
  <c r="Q12" i="35"/>
  <c r="Q13" i="35"/>
  <c r="Q5" i="35"/>
  <c r="P6" i="35"/>
  <c r="P7" i="35"/>
  <c r="P8" i="35"/>
  <c r="P9" i="35"/>
  <c r="P10" i="35"/>
  <c r="P11" i="35"/>
  <c r="P12" i="35"/>
  <c r="P13" i="35"/>
  <c r="P5" i="35"/>
  <c r="M6" i="22"/>
  <c r="N6" i="22"/>
  <c r="M7" i="22"/>
  <c r="N7" i="22"/>
  <c r="M8" i="22"/>
  <c r="N8" i="22"/>
  <c r="M9" i="22"/>
  <c r="N9" i="22"/>
  <c r="M10" i="22"/>
  <c r="N10" i="22"/>
  <c r="M11" i="22"/>
  <c r="N11" i="22"/>
  <c r="M12" i="22"/>
  <c r="N12" i="22"/>
  <c r="N5" i="22"/>
  <c r="M5" i="22"/>
  <c r="K6" i="22"/>
  <c r="L6" i="22"/>
  <c r="K7" i="22"/>
  <c r="L7" i="22"/>
  <c r="K8" i="22"/>
  <c r="L8" i="22"/>
  <c r="K9" i="22"/>
  <c r="L9" i="22"/>
  <c r="K10" i="22"/>
  <c r="L10" i="22"/>
  <c r="K11" i="22"/>
  <c r="L11" i="22"/>
  <c r="K12" i="22"/>
  <c r="L12" i="22"/>
  <c r="L5" i="22"/>
  <c r="K5" i="22"/>
  <c r="S32" i="34"/>
  <c r="R32" i="34"/>
  <c r="Q32" i="34"/>
  <c r="S31" i="34"/>
  <c r="R31" i="34"/>
  <c r="Q31" i="34"/>
  <c r="S30" i="34"/>
  <c r="R30" i="34"/>
  <c r="Q30" i="34"/>
  <c r="S29" i="34"/>
  <c r="R29" i="34"/>
  <c r="Q29" i="34"/>
  <c r="S28" i="34"/>
  <c r="R28" i="34"/>
  <c r="Q28" i="34"/>
  <c r="S27" i="34"/>
  <c r="R27" i="34"/>
  <c r="Q27" i="34"/>
  <c r="S26" i="34"/>
  <c r="R26" i="34"/>
  <c r="Q26" i="34"/>
  <c r="S25" i="34"/>
  <c r="R25" i="34"/>
  <c r="Q25" i="34"/>
  <c r="S24" i="34"/>
  <c r="R24" i="34"/>
  <c r="Q24" i="34"/>
  <c r="S20" i="34"/>
  <c r="R20" i="34"/>
  <c r="Q20" i="34"/>
  <c r="S19" i="34"/>
  <c r="R19" i="34"/>
  <c r="Q19" i="34"/>
  <c r="S18" i="34"/>
  <c r="R18" i="34"/>
  <c r="Q18" i="34"/>
  <c r="S17" i="34"/>
  <c r="R17" i="34"/>
  <c r="Q17" i="34"/>
  <c r="S16" i="34"/>
  <c r="R16" i="34"/>
  <c r="Q16" i="34"/>
  <c r="S15" i="34"/>
  <c r="R15" i="34"/>
  <c r="Q15" i="34"/>
  <c r="S14" i="34"/>
  <c r="R14" i="34"/>
  <c r="Q14" i="34"/>
  <c r="S13" i="34"/>
  <c r="R13" i="34"/>
  <c r="Q13" i="34"/>
  <c r="S12" i="34"/>
  <c r="R12" i="34"/>
  <c r="Q12" i="34"/>
  <c r="S11" i="34"/>
  <c r="R11" i="34"/>
  <c r="Q11" i="34"/>
  <c r="S10" i="34"/>
  <c r="R10" i="34"/>
  <c r="Q10" i="34"/>
  <c r="S9" i="34"/>
  <c r="R9" i="34"/>
  <c r="Q9" i="34"/>
  <c r="S8" i="34"/>
  <c r="R8" i="34"/>
  <c r="Q8" i="34"/>
  <c r="S7" i="34"/>
  <c r="R7" i="34"/>
  <c r="Q7" i="34"/>
  <c r="S6" i="34"/>
  <c r="R6" i="34"/>
  <c r="Q6" i="34"/>
  <c r="S32" i="33"/>
  <c r="R32" i="33"/>
  <c r="Q32" i="33"/>
  <c r="S31" i="33"/>
  <c r="R31" i="33"/>
  <c r="Q31" i="33"/>
  <c r="S30" i="33"/>
  <c r="R30" i="33"/>
  <c r="Q30" i="33"/>
  <c r="S29" i="33"/>
  <c r="R29" i="33"/>
  <c r="Q29" i="33"/>
  <c r="S28" i="33"/>
  <c r="R28" i="33"/>
  <c r="Q28" i="33"/>
  <c r="S27" i="33"/>
  <c r="R27" i="33"/>
  <c r="Q27" i="33"/>
  <c r="S26" i="33"/>
  <c r="R26" i="33"/>
  <c r="Q26" i="33"/>
  <c r="S25" i="33"/>
  <c r="R25" i="33"/>
  <c r="Q25" i="33"/>
  <c r="S24" i="33"/>
  <c r="R24" i="33"/>
  <c r="Q24" i="33"/>
  <c r="S20" i="33"/>
  <c r="R20" i="33"/>
  <c r="Q20" i="33"/>
  <c r="S19" i="33"/>
  <c r="R19" i="33"/>
  <c r="Q19" i="33"/>
  <c r="S18" i="33"/>
  <c r="R18" i="33"/>
  <c r="Q18" i="33"/>
  <c r="S17" i="33"/>
  <c r="R17" i="33"/>
  <c r="Q17" i="33"/>
  <c r="S16" i="33"/>
  <c r="R16" i="33"/>
  <c r="Q16" i="33"/>
  <c r="S15" i="33"/>
  <c r="R15" i="33"/>
  <c r="Q15" i="33"/>
  <c r="S14" i="33"/>
  <c r="R14" i="33"/>
  <c r="Q14" i="33"/>
  <c r="S13" i="33"/>
  <c r="R13" i="33"/>
  <c r="Q13" i="33"/>
  <c r="S12" i="33"/>
  <c r="R12" i="33"/>
  <c r="Q12" i="33"/>
  <c r="S11" i="33"/>
  <c r="R11" i="33"/>
  <c r="Q11" i="33"/>
  <c r="S10" i="33"/>
  <c r="R10" i="33"/>
  <c r="Q10" i="33"/>
  <c r="S9" i="33"/>
  <c r="R9" i="33"/>
  <c r="Q9" i="33"/>
  <c r="S8" i="33"/>
  <c r="R8" i="33"/>
  <c r="Q8" i="33"/>
  <c r="S7" i="33"/>
  <c r="R7" i="33"/>
  <c r="Q7" i="33"/>
  <c r="S6" i="33"/>
  <c r="R6" i="33"/>
  <c r="Q6" i="33"/>
  <c r="Q6" i="31"/>
  <c r="R6" i="31"/>
  <c r="S6" i="31"/>
  <c r="Q7" i="31"/>
  <c r="R7" i="31"/>
  <c r="S7" i="31"/>
  <c r="Q8" i="31"/>
  <c r="R8" i="31"/>
  <c r="S8" i="31"/>
  <c r="Q9" i="31"/>
  <c r="R9" i="31"/>
  <c r="S9" i="31"/>
  <c r="Q10" i="31"/>
  <c r="R10" i="31"/>
  <c r="S10" i="31"/>
  <c r="Q11" i="31"/>
  <c r="R11" i="31"/>
  <c r="S11" i="31"/>
  <c r="Q12" i="31"/>
  <c r="R12" i="31"/>
  <c r="S12" i="31"/>
  <c r="Q13" i="31"/>
  <c r="R13" i="31"/>
  <c r="S13" i="31"/>
  <c r="Q14" i="31"/>
  <c r="R14" i="31"/>
  <c r="S14" i="31"/>
  <c r="Q15" i="31"/>
  <c r="R15" i="31"/>
  <c r="S15" i="31"/>
  <c r="Q16" i="31"/>
  <c r="R16" i="31"/>
  <c r="S16" i="31"/>
  <c r="Q17" i="31"/>
  <c r="R17" i="31"/>
  <c r="S17" i="31"/>
  <c r="Q18" i="31"/>
  <c r="R18" i="31"/>
  <c r="S18" i="31"/>
  <c r="Q19" i="31"/>
  <c r="R19" i="31"/>
  <c r="S19" i="31"/>
  <c r="Q23" i="31"/>
  <c r="R23" i="31"/>
  <c r="S23" i="31"/>
  <c r="Q24" i="31"/>
  <c r="R24" i="31"/>
  <c r="S24" i="31"/>
  <c r="Q25" i="31"/>
  <c r="R25" i="31"/>
  <c r="S25" i="31"/>
  <c r="Q26" i="31"/>
  <c r="R26" i="31"/>
  <c r="S26" i="31"/>
  <c r="Q27" i="31"/>
  <c r="R27" i="31"/>
  <c r="S27" i="31"/>
  <c r="Q28" i="31"/>
  <c r="R28" i="31"/>
  <c r="S28" i="31"/>
  <c r="Q29" i="31"/>
  <c r="R29" i="31"/>
  <c r="S29" i="31"/>
  <c r="Q30" i="31"/>
  <c r="R30" i="31"/>
  <c r="S30" i="31"/>
  <c r="Q31" i="31"/>
  <c r="R31" i="31"/>
  <c r="S31" i="31"/>
  <c r="S5" i="31"/>
  <c r="R5" i="31"/>
  <c r="Q5" i="31"/>
  <c r="AG5" i="41"/>
  <c r="AF5" i="41"/>
  <c r="AE5" i="41"/>
  <c r="AD5" i="41"/>
  <c r="AC5" i="41"/>
  <c r="AB5" i="41"/>
  <c r="AG31" i="41"/>
  <c r="AF31" i="41"/>
  <c r="AE31" i="41"/>
  <c r="AD31" i="41"/>
  <c r="AC31" i="41"/>
  <c r="AB31" i="41"/>
  <c r="AG30" i="41"/>
  <c r="AF30" i="41"/>
  <c r="AE30" i="41"/>
  <c r="AD30" i="41"/>
  <c r="AC30" i="41"/>
  <c r="AB30" i="41"/>
  <c r="AG29" i="41"/>
  <c r="AF29" i="41"/>
  <c r="AE29" i="41"/>
  <c r="AD29" i="41"/>
  <c r="AC29" i="41"/>
  <c r="AB29" i="41"/>
  <c r="AG28" i="41"/>
  <c r="AF28" i="41"/>
  <c r="AE28" i="41"/>
  <c r="AD28" i="41"/>
  <c r="AC28" i="41"/>
  <c r="AB28" i="41"/>
  <c r="AG27" i="41"/>
  <c r="AF27" i="41"/>
  <c r="AE27" i="41"/>
  <c r="AD27" i="41"/>
  <c r="AC27" i="41"/>
  <c r="AB27" i="41"/>
  <c r="AG26" i="41"/>
  <c r="AF26" i="41"/>
  <c r="AE26" i="41"/>
  <c r="AD26" i="41"/>
  <c r="AC26" i="41"/>
  <c r="AB26" i="41"/>
  <c r="AG25" i="41"/>
  <c r="AF25" i="41"/>
  <c r="AE25" i="41"/>
  <c r="AD25" i="41"/>
  <c r="AC25" i="41"/>
  <c r="AB25" i="41"/>
  <c r="AG24" i="41"/>
  <c r="AF24" i="41"/>
  <c r="AE24" i="41"/>
  <c r="AD24" i="41"/>
  <c r="AC24" i="41"/>
  <c r="AB24" i="41"/>
  <c r="AG23" i="41"/>
  <c r="AF23" i="41"/>
  <c r="AE23" i="41"/>
  <c r="AD23" i="41"/>
  <c r="AC23" i="41"/>
  <c r="AB23" i="41"/>
  <c r="AG22" i="41"/>
  <c r="AF22" i="41"/>
  <c r="AE22" i="41"/>
  <c r="AD22" i="41"/>
  <c r="AC22" i="41"/>
  <c r="AB22" i="41"/>
  <c r="AG21" i="41"/>
  <c r="AF21" i="41"/>
  <c r="AE21" i="41"/>
  <c r="AD21" i="41"/>
  <c r="AC21" i="41"/>
  <c r="AB21" i="41"/>
  <c r="AG20" i="41"/>
  <c r="AF20" i="41"/>
  <c r="AE20" i="41"/>
  <c r="AD20" i="41"/>
  <c r="AC20" i="41"/>
  <c r="AB20" i="41"/>
  <c r="AG19" i="41"/>
  <c r="AF19" i="41"/>
  <c r="AE19" i="41"/>
  <c r="AD19" i="41"/>
  <c r="AC19" i="41"/>
  <c r="AB19" i="41"/>
  <c r="AG18" i="41"/>
  <c r="AF18" i="41"/>
  <c r="AE18" i="41"/>
  <c r="AD18" i="41"/>
  <c r="AC18" i="41"/>
  <c r="AB18" i="41"/>
  <c r="AG17" i="41"/>
  <c r="AF17" i="41"/>
  <c r="AE17" i="41"/>
  <c r="AD17" i="41"/>
  <c r="AC17" i="41"/>
  <c r="AB17" i="41"/>
  <c r="AG16" i="41"/>
  <c r="AF16" i="41"/>
  <c r="AE16" i="41"/>
  <c r="AD16" i="41"/>
  <c r="AC16" i="41"/>
  <c r="AB16" i="41"/>
  <c r="AG15" i="41"/>
  <c r="AF15" i="41"/>
  <c r="AE15" i="41"/>
  <c r="AD15" i="41"/>
  <c r="AC15" i="41"/>
  <c r="AB15" i="41"/>
  <c r="AG14" i="41"/>
  <c r="AF14" i="41"/>
  <c r="AE14" i="41"/>
  <c r="AD14" i="41"/>
  <c r="AC14" i="41"/>
  <c r="AB14" i="41"/>
  <c r="AG13" i="41"/>
  <c r="AF13" i="41"/>
  <c r="AE13" i="41"/>
  <c r="AD13" i="41"/>
  <c r="AC13" i="41"/>
  <c r="AB13" i="41"/>
  <c r="AG12" i="41"/>
  <c r="AF12" i="41"/>
  <c r="AE12" i="41"/>
  <c r="AD12" i="41"/>
  <c r="AC12" i="41"/>
  <c r="AB12" i="41"/>
  <c r="AG11" i="41"/>
  <c r="AF11" i="41"/>
  <c r="AE11" i="41"/>
  <c r="AD11" i="41"/>
  <c r="AC11" i="41"/>
  <c r="AB11" i="41"/>
  <c r="AG10" i="41"/>
  <c r="AF10" i="41"/>
  <c r="AE10" i="41"/>
  <c r="AD10" i="41"/>
  <c r="AC10" i="41"/>
  <c r="AB10" i="41"/>
  <c r="AG9" i="41"/>
  <c r="AF9" i="41"/>
  <c r="AE9" i="41"/>
  <c r="AD9" i="41"/>
  <c r="AC9" i="41"/>
  <c r="AB9" i="41"/>
  <c r="AG8" i="41"/>
  <c r="AF8" i="41"/>
  <c r="AE8" i="41"/>
  <c r="AD8" i="41"/>
  <c r="AC8" i="41"/>
  <c r="AB8" i="41"/>
  <c r="AG7" i="41"/>
  <c r="AF7" i="41"/>
  <c r="AE7" i="41"/>
  <c r="AD7" i="41"/>
  <c r="AC7" i="41"/>
  <c r="AB7" i="41"/>
  <c r="AG6" i="41"/>
  <c r="AF6" i="41"/>
  <c r="AE6" i="41"/>
  <c r="AD6" i="41"/>
  <c r="AC6" i="41"/>
  <c r="AB6" i="41"/>
  <c r="F5" i="23"/>
  <c r="F6" i="23"/>
  <c r="F7" i="23"/>
  <c r="F8" i="23"/>
  <c r="F9" i="23"/>
  <c r="F10" i="23"/>
  <c r="F11" i="23"/>
  <c r="F12" i="23"/>
  <c r="F4" i="23"/>
  <c r="D5" i="23"/>
  <c r="D6" i="23"/>
  <c r="D7" i="23"/>
  <c r="D8" i="23"/>
  <c r="D9" i="23"/>
  <c r="D10" i="23"/>
  <c r="D11" i="23"/>
  <c r="D12" i="23"/>
  <c r="D4" i="23"/>
  <c r="S6" i="35"/>
  <c r="T6" i="35"/>
  <c r="U6" i="35"/>
  <c r="S7" i="35"/>
  <c r="T7" i="35"/>
  <c r="U7" i="35"/>
  <c r="S8" i="35"/>
  <c r="T8" i="35"/>
  <c r="U8" i="35"/>
  <c r="S9" i="35"/>
  <c r="T9" i="35"/>
  <c r="U9" i="35"/>
  <c r="S10" i="35"/>
  <c r="T10" i="35"/>
  <c r="U10" i="35"/>
  <c r="S11" i="35"/>
  <c r="T11" i="35"/>
  <c r="U11" i="35"/>
  <c r="S12" i="35"/>
  <c r="T12" i="35"/>
  <c r="U12" i="35"/>
  <c r="S13" i="35"/>
  <c r="T13" i="35"/>
  <c r="U13" i="35"/>
  <c r="U5" i="35"/>
  <c r="T5" i="35"/>
  <c r="S5" i="35"/>
  <c r="K6" i="19" l="1"/>
  <c r="L6" i="19"/>
  <c r="M6" i="19"/>
  <c r="K7" i="19"/>
  <c r="L7" i="19"/>
  <c r="M7" i="19"/>
  <c r="K8" i="19"/>
  <c r="L8" i="19"/>
  <c r="M8" i="19"/>
  <c r="K9" i="19"/>
  <c r="L9" i="19"/>
  <c r="M9" i="19"/>
  <c r="K10" i="19"/>
  <c r="L10" i="19"/>
  <c r="M10" i="19"/>
  <c r="K11" i="19"/>
  <c r="L11" i="19"/>
  <c r="M11" i="19"/>
  <c r="K12" i="19"/>
  <c r="L12" i="19"/>
  <c r="M12" i="19"/>
  <c r="K13" i="19"/>
  <c r="L13" i="19"/>
  <c r="M13" i="19"/>
  <c r="M5" i="19"/>
  <c r="L5" i="19"/>
  <c r="K5" i="19"/>
  <c r="I17" i="8"/>
  <c r="H17" i="8"/>
  <c r="I16" i="8"/>
  <c r="H16" i="8"/>
  <c r="I15" i="8"/>
  <c r="H15" i="8"/>
  <c r="I14" i="8"/>
  <c r="H14" i="8"/>
  <c r="I13" i="8"/>
  <c r="H13" i="8"/>
  <c r="I12" i="8"/>
  <c r="H12" i="8"/>
  <c r="I11" i="8"/>
  <c r="H11" i="8"/>
  <c r="I10" i="8"/>
  <c r="H10" i="8"/>
  <c r="I9" i="8"/>
  <c r="H9" i="8"/>
  <c r="I8" i="8"/>
  <c r="H8" i="8"/>
  <c r="H7" i="18"/>
  <c r="I7" i="18"/>
  <c r="H8" i="18"/>
  <c r="I8" i="18"/>
  <c r="H9" i="18"/>
  <c r="I9" i="18"/>
  <c r="H10" i="18"/>
  <c r="I10" i="18"/>
  <c r="H11" i="18"/>
  <c r="I11" i="18"/>
  <c r="H12" i="18"/>
  <c r="I12" i="18"/>
  <c r="H13" i="18"/>
  <c r="I13" i="18"/>
  <c r="H14" i="18"/>
  <c r="I14" i="18"/>
  <c r="H15" i="18"/>
  <c r="I15" i="18"/>
  <c r="I6" i="18"/>
  <c r="H6" i="18"/>
  <c r="M6" i="17"/>
  <c r="M7" i="17"/>
  <c r="M8" i="17"/>
  <c r="M9" i="17"/>
  <c r="M10" i="17"/>
  <c r="M11" i="17"/>
  <c r="M12" i="17"/>
  <c r="M13" i="17"/>
  <c r="M14" i="17"/>
  <c r="M5" i="17"/>
  <c r="L6" i="17"/>
  <c r="L7" i="17"/>
  <c r="L8" i="17"/>
  <c r="L9" i="17"/>
  <c r="L10" i="17"/>
  <c r="L11" i="17"/>
  <c r="L12" i="17"/>
  <c r="L13" i="17"/>
  <c r="L14" i="17"/>
  <c r="L5" i="17"/>
  <c r="K6" i="17"/>
  <c r="K7" i="17"/>
  <c r="K8" i="17"/>
  <c r="K9" i="17"/>
  <c r="K10" i="17"/>
  <c r="K11" i="17"/>
  <c r="K12" i="17"/>
  <c r="K13" i="17"/>
  <c r="K14" i="17"/>
  <c r="K5" i="17"/>
  <c r="G6" i="14"/>
  <c r="H6" i="14"/>
  <c r="I6" i="14"/>
  <c r="G7" i="14"/>
  <c r="H7" i="14"/>
  <c r="I7" i="14"/>
  <c r="G8" i="14"/>
  <c r="H8" i="14"/>
  <c r="I8" i="14"/>
  <c r="G9" i="14"/>
  <c r="H9" i="14"/>
  <c r="I9" i="14"/>
  <c r="G10" i="14"/>
  <c r="H10" i="14"/>
  <c r="I10" i="14"/>
  <c r="G11" i="14"/>
  <c r="H11" i="14"/>
  <c r="I11" i="14"/>
  <c r="G12" i="14"/>
  <c r="H12" i="14"/>
  <c r="I12" i="14"/>
  <c r="G13" i="14"/>
  <c r="H13" i="14"/>
  <c r="I13" i="14"/>
  <c r="G14" i="14"/>
  <c r="H14" i="14"/>
  <c r="I14" i="14"/>
  <c r="G15" i="14"/>
  <c r="H15" i="14"/>
  <c r="I15" i="14"/>
  <c r="G16" i="14"/>
  <c r="H16" i="14"/>
  <c r="I16" i="14"/>
  <c r="G17" i="14"/>
  <c r="H17" i="14"/>
  <c r="I17" i="14"/>
  <c r="G18" i="14"/>
  <c r="H18" i="14"/>
  <c r="I18" i="14"/>
  <c r="G19" i="14"/>
  <c r="H19" i="14"/>
  <c r="I19" i="14"/>
  <c r="G20" i="14"/>
  <c r="H20" i="14"/>
  <c r="I20" i="14"/>
  <c r="I5" i="14"/>
  <c r="H5" i="14"/>
  <c r="G5" i="14"/>
  <c r="I6" i="38"/>
  <c r="I7" i="38"/>
  <c r="I8" i="38"/>
  <c r="I9" i="38"/>
  <c r="I5" i="38"/>
  <c r="H6" i="38"/>
  <c r="H7" i="38"/>
  <c r="H8" i="38"/>
  <c r="H9" i="38"/>
  <c r="H5" i="38"/>
  <c r="I4" i="27" l="1"/>
  <c r="I5" i="27"/>
  <c r="I6" i="27"/>
  <c r="I7" i="27"/>
  <c r="I8" i="27"/>
  <c r="I9" i="27"/>
  <c r="I10" i="27"/>
  <c r="I11" i="27"/>
  <c r="I12" i="27"/>
  <c r="I13" i="27"/>
  <c r="I14" i="27"/>
  <c r="I15" i="27"/>
  <c r="I16" i="27"/>
  <c r="I17" i="27"/>
  <c r="K22" i="24"/>
  <c r="AK12" i="37" l="1"/>
  <c r="AK13" i="37"/>
  <c r="AJ7" i="37" l="1"/>
  <c r="AN7" i="37"/>
  <c r="AN6" i="37"/>
  <c r="AN8" i="37"/>
  <c r="AN9" i="37"/>
  <c r="AN10" i="37"/>
  <c r="AN11" i="37"/>
  <c r="AN12" i="37"/>
  <c r="AN13" i="37"/>
  <c r="AN5" i="37"/>
  <c r="AM6" i="37"/>
  <c r="AM7" i="37"/>
  <c r="AM8" i="37"/>
  <c r="AM9" i="37"/>
  <c r="AM10" i="37"/>
  <c r="AM11" i="37"/>
  <c r="AM12" i="37"/>
  <c r="AM13" i="37"/>
  <c r="AM5" i="37"/>
  <c r="AL6" i="37"/>
  <c r="AL7" i="37"/>
  <c r="AL8" i="37"/>
  <c r="AL9" i="37"/>
  <c r="AL10" i="37"/>
  <c r="AL11" i="37"/>
  <c r="AL12" i="37"/>
  <c r="AL13" i="37"/>
  <c r="AL5" i="37"/>
  <c r="AK6" i="37"/>
  <c r="AK7" i="37"/>
  <c r="AK8" i="37"/>
  <c r="AK9" i="37"/>
  <c r="AK10" i="37"/>
  <c r="AK11" i="37"/>
  <c r="AK5" i="37"/>
  <c r="AJ6" i="37"/>
  <c r="AJ8" i="37"/>
  <c r="AJ9" i="37"/>
  <c r="AJ10" i="37"/>
  <c r="AJ11" i="37"/>
  <c r="AJ12" i="37"/>
  <c r="AJ13" i="37"/>
  <c r="AJ5" i="37"/>
  <c r="AI6" i="37"/>
  <c r="AI7" i="37"/>
  <c r="AI8" i="37"/>
  <c r="AI9" i="37"/>
  <c r="AI10" i="37"/>
  <c r="AI11" i="37"/>
  <c r="AI12" i="37"/>
  <c r="AI13" i="37"/>
  <c r="AI5" i="37"/>
  <c r="B12" i="37"/>
  <c r="D12" i="37"/>
  <c r="AH12" i="37"/>
  <c r="AF12" i="37"/>
  <c r="AE12" i="37"/>
  <c r="AC12" i="37"/>
  <c r="AB12" i="37"/>
  <c r="AA12" i="37" s="1"/>
  <c r="Z12" i="37"/>
  <c r="Y12" i="37"/>
  <c r="X12" i="37" s="1"/>
  <c r="W12" i="37"/>
  <c r="V12" i="37"/>
  <c r="U12" i="37" s="1"/>
  <c r="T12" i="37"/>
  <c r="S12" i="37"/>
  <c r="Q12" i="37"/>
  <c r="P12" i="37"/>
  <c r="O12" i="37" s="1"/>
  <c r="N12" i="37"/>
  <c r="M12" i="37"/>
  <c r="K12" i="37"/>
  <c r="J12" i="37"/>
  <c r="I12" i="37" s="1"/>
  <c r="H12" i="37"/>
  <c r="G12" i="37"/>
  <c r="E12" i="37"/>
  <c r="C11" i="37"/>
  <c r="F11" i="37"/>
  <c r="I11" i="37"/>
  <c r="O11" i="37"/>
  <c r="R11" i="37"/>
  <c r="U11" i="37"/>
  <c r="X11" i="37"/>
  <c r="AA6" i="37"/>
  <c r="AA7" i="37"/>
  <c r="AA8" i="37"/>
  <c r="AA9" i="37"/>
  <c r="AA10" i="37"/>
  <c r="AA11" i="37"/>
  <c r="AA13" i="37"/>
  <c r="AA5" i="37"/>
  <c r="AD6" i="37"/>
  <c r="AD7" i="37"/>
  <c r="AD8" i="37"/>
  <c r="AD9" i="37"/>
  <c r="AD10" i="37"/>
  <c r="AD11" i="37"/>
  <c r="AD13" i="37"/>
  <c r="AD5" i="37"/>
  <c r="AG6" i="37"/>
  <c r="AG7" i="37"/>
  <c r="AG8" i="37"/>
  <c r="AG9" i="37"/>
  <c r="AG10" i="37"/>
  <c r="AG11" i="37"/>
  <c r="AG13" i="37"/>
  <c r="AG5" i="37"/>
  <c r="AD12" i="37" l="1"/>
  <c r="R12" i="37"/>
  <c r="AG12" i="37"/>
  <c r="F12" i="37"/>
  <c r="C12" i="37"/>
  <c r="AO22" i="24"/>
  <c r="J22" i="24" l="1"/>
  <c r="T22" i="24"/>
  <c r="AD22" i="24"/>
  <c r="AN22" i="24"/>
  <c r="U22" i="24"/>
  <c r="AE22" i="24"/>
  <c r="J17" i="27" l="1"/>
  <c r="H17" i="2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FD77E72-F3B6-401E-A4ED-4DED01CB73E8}" keepAlive="1" name="Query - Table2" description="Connection to the 'Table2' query in the workbook." type="5" refreshedVersion="7" background="1" saveData="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<sst xmlns="http://schemas.openxmlformats.org/spreadsheetml/2006/main" count="1204" uniqueCount="377">
  <si>
    <t>Figure no.</t>
  </si>
  <si>
    <t>Title</t>
  </si>
  <si>
    <t>Chapter 2</t>
  </si>
  <si>
    <t>Secondary education</t>
  </si>
  <si>
    <t>English Baccalaureate subjects</t>
  </si>
  <si>
    <t>2.10</t>
  </si>
  <si>
    <t>2.20</t>
  </si>
  <si>
    <t>Back to top</t>
  </si>
  <si>
    <t>Back to index</t>
  </si>
  <si>
    <t>Subject</t>
  </si>
  <si>
    <t>Change over 1 year (%)</t>
  </si>
  <si>
    <t>Change over 5 years (%)</t>
  </si>
  <si>
    <t>Biology</t>
  </si>
  <si>
    <t>Chemistry</t>
  </si>
  <si>
    <t>Computing</t>
  </si>
  <si>
    <t xml:space="preserve">Design and technology </t>
  </si>
  <si>
    <t>Engineering</t>
  </si>
  <si>
    <t>ICT</t>
  </si>
  <si>
    <t>Mathematics</t>
  </si>
  <si>
    <t>Physics</t>
  </si>
  <si>
    <t xml:space="preserve">Science: double award </t>
  </si>
  <si>
    <t>–</t>
  </si>
  <si>
    <t>All subjects</t>
  </si>
  <si>
    <t xml:space="preserve">Included in the academic year 2017 to 2018 is a new combined science double award GCSE. This replaces the single GCSE awards in science and additional science. The entries will be doubled to reflect the achievement of 2 grades in the subject. </t>
  </si>
  <si>
    <t>‘–’ denotes no value available as subject was introduced after 2015.</t>
  </si>
  <si>
    <t>Female (%)</t>
  </si>
  <si>
    <t>Male (%)</t>
  </si>
  <si>
    <t>Design and technology</t>
  </si>
  <si>
    <t>Science: double award</t>
  </si>
  <si>
    <t xml:space="preserve"> </t>
  </si>
  <si>
    <t>A pass grade is considered as A* to C or 9 to 4.</t>
  </si>
  <si>
    <t xml:space="preserve">  </t>
  </si>
  <si>
    <t>Wales</t>
  </si>
  <si>
    <t>Northern Ireland</t>
  </si>
  <si>
    <t>Administration and IT</t>
  </si>
  <si>
    <t>Design and manufacture</t>
  </si>
  <si>
    <t>Engineering science</t>
  </si>
  <si>
    <t xml:space="preserve"> ‘–’ denotes no value available as subject was added or removed in later years.</t>
  </si>
  <si>
    <t>A pass grade is considered as A to C.</t>
  </si>
  <si>
    <t xml:space="preserve"> ‘–’ denotes no value available as subject was removed in later years.</t>
  </si>
  <si>
    <t>A level 2018/19</t>
  </si>
  <si>
    <t>Ranking</t>
  </si>
  <si>
    <t>Number of candidates</t>
  </si>
  <si>
    <t>Psychology</t>
  </si>
  <si>
    <t>History</t>
  </si>
  <si>
    <t>Art and design subjects</t>
  </si>
  <si>
    <t>English Literature</t>
  </si>
  <si>
    <t>Sociology</t>
  </si>
  <si>
    <t>Geography</t>
  </si>
  <si>
    <t>Source: JCQ. 'GCE A Level &amp; GCE AS Level Results Summer' data, 2019.</t>
  </si>
  <si>
    <t>A level 2017/18</t>
  </si>
  <si>
    <t>Source: JCQ. 'GCE A Level &amp; GCE AS Level Results Summer' data, 2018.</t>
  </si>
  <si>
    <t>A level 2016/17</t>
  </si>
  <si>
    <t>Source: JCQ. 'GCE A Level &amp; GCE AS Level Results Summer' data, 2017.</t>
  </si>
  <si>
    <t>A level 2015/16</t>
  </si>
  <si>
    <t>English literature</t>
  </si>
  <si>
    <t>Source: JCQ. 'GCE A Level &amp; GCE AS Level Results Summer' data, 2016.</t>
  </si>
  <si>
    <t xml:space="preserve">Further mathematics </t>
  </si>
  <si>
    <t>Other sciences</t>
  </si>
  <si>
    <t>Other sciences includes all science subjects except biology, chemistry and physics.</t>
  </si>
  <si>
    <t>Mathematics (Further)</t>
  </si>
  <si>
    <t>A pass grade is considered as A* to C.</t>
  </si>
  <si>
    <t>2011/12</t>
  </si>
  <si>
    <t>2013/14</t>
  </si>
  <si>
    <t>2014/15</t>
  </si>
  <si>
    <t>2015/16</t>
  </si>
  <si>
    <t>2016/17</t>
  </si>
  <si>
    <t>2017/18</t>
  </si>
  <si>
    <t>2018/19</t>
  </si>
  <si>
    <t>Gender</t>
  </si>
  <si>
    <t>Number of entries</t>
  </si>
  <si>
    <t>Percentage obtaining A*to C</t>
  </si>
  <si>
    <t>Percentage obtaining A*to A</t>
  </si>
  <si>
    <t>Overall</t>
  </si>
  <si>
    <t>Male</t>
  </si>
  <si>
    <t>Female</t>
  </si>
  <si>
    <t>Further mathematics</t>
  </si>
  <si>
    <t>Percentage 
A to C grade</t>
  </si>
  <si>
    <t>Number 
A to C grade</t>
  </si>
  <si>
    <t>Percentage 
A grade</t>
  </si>
  <si>
    <t>Number 
A grade</t>
  </si>
  <si>
    <t>Change over 1 year</t>
  </si>
  <si>
    <t>Mathematics of mechanics</t>
  </si>
  <si>
    <t>All teachers</t>
  </si>
  <si>
    <t>Combined/general science</t>
  </si>
  <si>
    <t>of which:</t>
  </si>
  <si>
    <t>Electronics/systems and control</t>
  </si>
  <si>
    <t>Food technology</t>
  </si>
  <si>
    <t>Graphics</t>
  </si>
  <si>
    <t>Resistant materials</t>
  </si>
  <si>
    <t>Textiles</t>
  </si>
  <si>
    <t>Other/combined technology</t>
  </si>
  <si>
    <t>All selected STEM Subjects</t>
  </si>
  <si>
    <t>Teachers were counted once against each subject that they were teaching, regardless of the amount of time they spend teaching the subject. Teachers were counted under each key stage they were recorded as teaching to; a Mathematics teacher who taught all years (7-13) would be included under Number of teachers of Key Stage 3, Key Stage 4 and Key Stage 5.</t>
  </si>
  <si>
    <t>Key Stage 3: year 7 to year 9; Key Stage 4: year 10 and year 11; Key Stage 5:  year 12 and year 13.</t>
  </si>
  <si>
    <t>Other/combined technology includes construction and built environment.</t>
  </si>
  <si>
    <t xml:space="preserve">Figures are based on weighted estimates, information was obtained from 76.9% of teachers and grossed to national figures. Please see the methodlogy for more information. </t>
  </si>
  <si>
    <t>Teaching main subject (%)</t>
  </si>
  <si>
    <t>Teaching main subject (No.)</t>
  </si>
  <si>
    <t>Main subject taught - change over 1 year (%)</t>
  </si>
  <si>
    <t>Main subject taught - change over 1 year (No.)</t>
  </si>
  <si>
    <t>Main subject taught - change over 5 years (%)</t>
  </si>
  <si>
    <t>Main subject taught - change over 5 years (No.)</t>
  </si>
  <si>
    <t>Computing studies</t>
  </si>
  <si>
    <t>General science</t>
  </si>
  <si>
    <t>All STEM subjects</t>
  </si>
  <si>
    <t>Source: Scottish Government.'Teacher Census' data, 2012 to 2018.</t>
  </si>
  <si>
    <t>Excludes head teachers and deputy head teachers.</t>
  </si>
  <si>
    <t>'-' denotes no value available.</t>
  </si>
  <si>
    <t>Percentage known to be trained in subject</t>
  </si>
  <si>
    <t>Science</t>
  </si>
  <si>
    <t>No data was published for 2018. However, EWC has directly provided EngineeringUK with 2018 data.</t>
  </si>
  <si>
    <t xml:space="preserve">Teacher vacancy rates </t>
  </si>
  <si>
    <t>Number of vacancies</t>
  </si>
  <si>
    <t>Main subject taught</t>
  </si>
  <si>
    <t>Information technology</t>
  </si>
  <si>
    <t>All sciences</t>
  </si>
  <si>
    <t>All vacancies</t>
  </si>
  <si>
    <t>Teachers in post include full-time qualified regular teachers in (or on secondment from) state funded secondary schools.</t>
  </si>
  <si>
    <t xml:space="preserve">Figures on vacancies in computing are available for the first time in 2017, prior to this vacancies in computing were included under ICT. Figures for  ICT are therefore not comparable with earlier years. </t>
  </si>
  <si>
    <t xml:space="preserve">'All sciences' includes physics, chemistry and biology plus other and general science. </t>
  </si>
  <si>
    <t>Subject taught</t>
  </si>
  <si>
    <t>Scholarship</t>
  </si>
  <si>
    <t>Bursary 
(Trainee with 1st, 2:1, 2:2, PhD or Master’s)</t>
  </si>
  <si>
    <t xml:space="preserve"> ‘–’ denotes no scholarship available.</t>
  </si>
  <si>
    <t>£24,000</t>
  </si>
  <si>
    <t>Physics, Mathematics, Computing, Chemistry</t>
  </si>
  <si>
    <t>-</t>
  </si>
  <si>
    <t>Source: DfE. 'Initial teacher training bursary funding manual: 2022 to 2023 academic year', 2022.</t>
  </si>
  <si>
    <t>All other subjects</t>
  </si>
  <si>
    <t>2020/2021</t>
  </si>
  <si>
    <t>Figure 2.26 State funded secondary school teachers of selected STEM subjects (2018) – England</t>
  </si>
  <si>
    <t>All Sciences</t>
  </si>
  <si>
    <t>Computer science</t>
  </si>
  <si>
    <t>Design and technology - All</t>
  </si>
  <si>
    <t>General/Combined Science</t>
  </si>
  <si>
    <t>Other science</t>
  </si>
  <si>
    <t>Other/Combined Technology</t>
  </si>
  <si>
    <t>:</t>
  </si>
  <si>
    <t>2015/2016</t>
  </si>
  <si>
    <t>2016/2017</t>
  </si>
  <si>
    <t>2017/2018</t>
  </si>
  <si>
    <t>2018/2019</t>
  </si>
  <si>
    <t>2019/2020</t>
  </si>
  <si>
    <t>ITT recruitment target</t>
  </si>
  <si>
    <t>Performance percentage</t>
  </si>
  <si>
    <t>Design &amp; Technology</t>
  </si>
  <si>
    <t>Total Science</t>
  </si>
  <si>
    <t>Secondary</t>
  </si>
  <si>
    <t xml:space="preserve">Source: JCQ. 'GCSE (Full Course) Results, Summer' data, 2013 to 2021. </t>
  </si>
  <si>
    <t>Source: JCQ. 'GCSE (Full Course) Results, Summer 2021' data, 2021.</t>
  </si>
  <si>
    <t>Figure 2.8 GCSE pass rates in selected STEM subjects (2020/21) – England, Wales and Northern Ireland</t>
  </si>
  <si>
    <t>‘–’ denotes no value available as subject was introduced after 2017.</t>
  </si>
  <si>
    <t>England, Wales and Northern Ireland</t>
  </si>
  <si>
    <t>Computing Science</t>
  </si>
  <si>
    <t>Design and Manufacture</t>
  </si>
  <si>
    <t>Engineering Science</t>
  </si>
  <si>
    <t>Environmental Science</t>
  </si>
  <si>
    <t>Fashion and Textile Technology</t>
  </si>
  <si>
    <t>Health and Food Technology</t>
  </si>
  <si>
    <t>Practical Electronics</t>
  </si>
  <si>
    <t>Practical Metalworking</t>
  </si>
  <si>
    <t>Practical Woodworking</t>
  </si>
  <si>
    <t>Applications of Mathematics</t>
  </si>
  <si>
    <t>Source: SQA. 'Attainment Statistics' data, 2017 to 2021.</t>
  </si>
  <si>
    <t>Music Technology</t>
  </si>
  <si>
    <t>A level 2019/20</t>
  </si>
  <si>
    <t>A level 2020/21</t>
  </si>
  <si>
    <t>Business Studies</t>
  </si>
  <si>
    <t>Source: JCQ. 'GCE A Level &amp; GCE AS Level Results Summer' data, 2021.</t>
  </si>
  <si>
    <t>Source: JCQ. 'GCE A Level &amp; GCE AS Level Results Summer' data, 2020.</t>
  </si>
  <si>
    <t>Source: JCQ. 'GCE A Level &amp; GCE AS Level Results Summer' data, 2012 to 2021.</t>
  </si>
  <si>
    <t>2.25 Teacher Supply Model targets for state funded secondary schools by selected STEM subjects (2015/16 to 2020/21) – England</t>
  </si>
  <si>
    <t>Figure 2.24 Teacher vacancy rates and number of vacancies in state funded secondary schools by subject taught (2010 to 2019) – England</t>
  </si>
  <si>
    <t>Source: DfE, 'School workforce census' data, 2013 to 2019.</t>
  </si>
  <si>
    <t>Computer Science</t>
  </si>
  <si>
    <t>2019/20</t>
  </si>
  <si>
    <t>2020/21</t>
  </si>
  <si>
    <t>Source: DfE. 'School workforce census' data, 2011 to 2021.</t>
  </si>
  <si>
    <t>Technical education</t>
  </si>
  <si>
    <t>2012/13</t>
  </si>
  <si>
    <t>Source: SQA, ‘Attainment Statistics’ data, 2021.</t>
  </si>
  <si>
    <t>Source: JCQ. 'GCE A Level &amp; GCE AS Level Results Summer' data, 2015 to 2021.</t>
  </si>
  <si>
    <t>Source: JCQ. 'GCE A Level &amp; GCE AS Level Results Summer' data, 2012/13 to 2020/21.</t>
  </si>
  <si>
    <t>Change over 5 years</t>
  </si>
  <si>
    <t>Source: SQA, ‘Attainment Statistics’ data, 2015 to 2021.</t>
  </si>
  <si>
    <t>Figure 2.22 Advanced Higher qualification attainment in selected STEM subjects (2020/21) – Scotland</t>
  </si>
  <si>
    <t>Mathematics of Mechanics</t>
  </si>
  <si>
    <t>Source: SQA. 'Attainment Statistics' data, 2021.</t>
  </si>
  <si>
    <t>Change over 2 years</t>
  </si>
  <si>
    <t>Main subject taught - change over 2 year (%)</t>
  </si>
  <si>
    <t>Main subject taught - change over 2 year (No.)</t>
  </si>
  <si>
    <t>Change over 2 years (%)</t>
  </si>
  <si>
    <t>Figure 2.1 State funded secondary school population over time (2015/16 to 2020/21) – United Kingdom</t>
  </si>
  <si>
    <t>England</t>
  </si>
  <si>
    <t>Scotland</t>
  </si>
  <si>
    <t>United Kingdom</t>
  </si>
  <si>
    <t>Source: DfE. ‘Education and training statistics for the UK’ data, 2021.</t>
  </si>
  <si>
    <t>State funded secondary school population over time (2015/16 to 2020/21) – United Kingdom</t>
  </si>
  <si>
    <t xml:space="preserve">ICT is offered in Northern Ireland and Wales only </t>
  </si>
  <si>
    <t>2018/18</t>
  </si>
  <si>
    <t>.</t>
  </si>
  <si>
    <t>Computing Sc1ience</t>
  </si>
  <si>
    <t>2021/2022</t>
  </si>
  <si>
    <t>Source: SQA. 'Attainment Statistics' data, 2016 to 2021.</t>
  </si>
  <si>
    <t>Chemistry, computing, languages, mathematics and physics</t>
  </si>
  <si>
    <t>Biology and classics</t>
  </si>
  <si>
    <t>Design and technology, engineering</t>
  </si>
  <si>
    <t>English</t>
  </si>
  <si>
    <t>Art and design, business studies, history, music and religious education</t>
  </si>
  <si>
    <t>£28,000</t>
  </si>
  <si>
    <t>£26,000</t>
  </si>
  <si>
    <t>£17,000</t>
  </si>
  <si>
    <t>Funding available for the academic year 2022/23</t>
  </si>
  <si>
    <t>Funding available for the academic year 2020/21</t>
  </si>
  <si>
    <t>Biology, Classics, Languages</t>
  </si>
  <si>
    <t>Design and technology (including engineering and food technology), Geography, Languages (including ancient languages)</t>
  </si>
  <si>
    <t>Funding available for the academic year 2021/22</t>
  </si>
  <si>
    <t>Source: DfE. 'Initial teacher training bursary funding manual' data, 2019 to 2021.</t>
  </si>
  <si>
    <t>Figure 2.2 Changes in GCSE entries over time in selected STEM subjects (2012/13 to 2020/21) – England, Wales and Northern Ireland</t>
  </si>
  <si>
    <t>Changes in GCSE entries over time in selected STEM subjects (2012/13 to 2020/21) – England, Wales and Northern Ireland</t>
  </si>
  <si>
    <t>Figure 2.3 GCSE entries in selected STEM subjects by gender (2018/19 to 2020/21) – England, Wales and Northern Ireland</t>
  </si>
  <si>
    <t>GCSE entries in selected STEM subjects by gender (2018/19 to 2020/21) – England, Wales and Northern Ireland</t>
  </si>
  <si>
    <t>GCSE pass rates in selected STEM subjects (2020/21) – England, Wales and Northern Ireland</t>
  </si>
  <si>
    <t>Figure 2.5 Changes in GCSE pass rates (4/C) over time in selected STEM subjects (2012/13 to 2020/21) – England, Wales and Northern Ireland</t>
  </si>
  <si>
    <t>Changes in GCSE pass rates (4/C) over time in selected STEM subjects (2012/13 to 2020/21) – England, Wales and Northern Ireland</t>
  </si>
  <si>
    <t>Figure 2.6 GCSE pass rates (4/C) in selected STEM subjects by gender (2020/21) – England, Wales and Northern Ireland</t>
  </si>
  <si>
    <t>GCSE pass rates (4/C) in selected STEM subjects by gender (2020/21) – England, Wales and Northern Ireland</t>
  </si>
  <si>
    <t>Figure 2.7 Changes in National 5 entries over time in selected STEM subjects (2016/17 to 2020/2021) – Scotland</t>
  </si>
  <si>
    <t>Figure 2.8 Changes in National 5 pass rates over time in selected STEM subjects (2016/17 to 2020/21) – Scotland</t>
  </si>
  <si>
    <t>Changes in National 5 pass rates over time in selected STEM subjects (2016/17 to 2020/21) – Scotland</t>
  </si>
  <si>
    <t>Figure 2.9 Top 10 STEM A level subjects ranked by number of entries (2015/16 to 2020/21) – England, Wales and Northern Ireland</t>
  </si>
  <si>
    <t>Top 10 STEM A level subjects ranked by number of entries (2015/16 to 2020/21) – England, Wales and Northern Ireland</t>
  </si>
  <si>
    <t>Figure 2.10  Changes in A level entries over time in selected STEM subjects (2012/13 to 2020/21) – England, Wales and Northern Ireland</t>
  </si>
  <si>
    <t>Changes in A level entries over time in selected STEM subjects (2012/13 to 2020/21) – England, Wales and Northern Ireland</t>
  </si>
  <si>
    <t>Figure 2.11 A level entries in selected STEM subjects by gender (2018/19 to 2020/21) – England, Wales and Northern Ireland</t>
  </si>
  <si>
    <t xml:space="preserve"> A level entries in selected STEM subjects by gender (2018/19 to 2020/21) – England, Wales and Northern Ireland</t>
  </si>
  <si>
    <t>Figure 2.12 Changes in A level pass rates (A*-C) over time in selected STEM subjects (2011/12 to 2020/21) – England, Wales and Northern Ireland</t>
  </si>
  <si>
    <t>Changes in A level pass rates (A*-C) over time in selected STEM subjects (2011/12 to 2020/21) – England, Wales and Northern Ireland</t>
  </si>
  <si>
    <t>Figure 2.13 A level pass rates in selected STEM subjects by gender (2011/12 to 2020/2021) – England, Wales and Northern Ireland</t>
  </si>
  <si>
    <t>A level pass rates in selected STEM subjects by gender (2011/12 to 2020/2021) – England, Wales and Northern Ireland</t>
  </si>
  <si>
    <t>Changes in National 5 entries over time in selected STEM subjects (2016/17 to 2020/2021) – Scotland</t>
  </si>
  <si>
    <t>Figure 2.14 Changes in A level pass rates over time by nation, subject and gender (2014/15 to 2020/21) – England</t>
  </si>
  <si>
    <t>Changes in A level pass rates over time by nation, subject and gender (2014/15 to 2020/21) – England</t>
  </si>
  <si>
    <t>Figure 2.15 Changes in A level pass rates over time by nation, subject and gender (2014/15 to 2020/21) – Wales</t>
  </si>
  <si>
    <t>Changes in A level pass rates over time by nation, subject and gender (2014/15 to 2020/21) – Wales</t>
  </si>
  <si>
    <t>Figure 2.16 Changes in A level pass rates over time by nation, subject and gender (2014/15 to 2020/21) – Northern Ireland</t>
  </si>
  <si>
    <t>Changes in A level pass rates over time by nation, subject and gender (2014/15 to 2020/21) – Northern Ireland</t>
  </si>
  <si>
    <t>Figure 2.17 Higher qualification attainment in selected STEM subjects (2018/19 to 2020/21) – Scotland</t>
  </si>
  <si>
    <t>Higher qualification attainment in selected STEM subjects (2018/19 to 2020/21) – Scotland</t>
  </si>
  <si>
    <t>Figure 2.18 Number of secondary school teachers by selected STEM subject and proportion teaching their main subject (2011 to 2018) – Scotland</t>
  </si>
  <si>
    <t>Figure 2.18 Higher qualification attainment in selected STEM subjects (2014/15 to 2020/21) – Scotland</t>
  </si>
  <si>
    <t>Higher qualification attainment in selected STEM subjects (2014/15 to 2020/21) – Scotland</t>
  </si>
  <si>
    <t>Advanced Higher qualification attainment in selected STEM subjects (2020/21) – Scotland</t>
  </si>
  <si>
    <t>Figure 2.20 Advanced Higher qualification attainment in selected STEM subjects (2015/16 to 2020/21) – Scotland</t>
  </si>
  <si>
    <t>Advanced Higher qualification attainment in selected STEM subjects (2015/16 to 2020/21) – Scotland</t>
  </si>
  <si>
    <t>Figure 2.21 Number of state funded secondary school teachers by selected STEM subject and key stage (2011/12 to 2020/21) – England</t>
  </si>
  <si>
    <t>Number of state funded secondary school teachers by selected STEM subject and key stage (2011/12 to 2020/21) – England</t>
  </si>
  <si>
    <t>Figure 2.22 Number of secondary school teachers by selected STEM subject and proportion teaching their main subject (2016 to 2021) – Scotland</t>
  </si>
  <si>
    <t>Number of secondary school teachers by selected STEM subject and proportion teaching their main subject (2016 to 2021) – Scotland</t>
  </si>
  <si>
    <t>Figure 2.23 Number maintained secondary school registered teachers by STEM subject taught and training in that subject (2012 to 2021) – Wales</t>
  </si>
  <si>
    <t>Number maintained secondary school registered teachers by STEM subject taught and training in that subject (2012 to 2021) – Wales</t>
  </si>
  <si>
    <t>Teacher vacancy rates and number of vacancies in state funded secondary schools by subject taught (2010 to 2019) – England</t>
  </si>
  <si>
    <t>Teacher Supply Model targets for state funded secondary schools by selected STEM subjects (2015/16 to 2020/21) – England</t>
  </si>
  <si>
    <t>Figure 2.26 Scholarships and bursaries available to post-graduate trainee teachers by subject taught (2020/21 to 2022/23) – England</t>
  </si>
  <si>
    <t>Scholarships and bursaries available to post-graduate trainee teachers by subject taught (2020/21 to 2022/23) – England</t>
  </si>
  <si>
    <t>STEM teachers</t>
  </si>
  <si>
    <t>STEM Higher and Advanced Higher qualifications - Scotland</t>
  </si>
  <si>
    <t>STEM A level qualifications - England, Wales and Northern Ireland</t>
  </si>
  <si>
    <t>STEM GCSE qualifications - England Wales and Northern Ireland</t>
  </si>
  <si>
    <t>STEM National 5 qualifications - Scotland</t>
  </si>
  <si>
    <t>Source: Scottish Government.'Teacher Census' data, 2016 to 2021.</t>
  </si>
  <si>
    <t>Source: EWC. 'Annual Statistics Digest' data, 2012 to 2021.</t>
  </si>
  <si>
    <t>Source: DfE. ‘Initial teacher training: trainee number census 2020 to 2021’ data, November 2019.</t>
  </si>
  <si>
    <t>2012/13 
(%)</t>
  </si>
  <si>
    <t>2013/14
 (%)</t>
  </si>
  <si>
    <t>2014/15
 (%)</t>
  </si>
  <si>
    <t>2015/16 
(%)</t>
  </si>
  <si>
    <t>2016/17 
(%)</t>
  </si>
  <si>
    <t>2017/18 
(%)</t>
  </si>
  <si>
    <t>2018/19 
(%)</t>
  </si>
  <si>
    <t>2019/20 
(%)</t>
  </si>
  <si>
    <t>2020/21 
(%)</t>
  </si>
  <si>
    <t>Average A* to C/
9 to 4 pass rates 
(%)</t>
  </si>
  <si>
    <t xml:space="preserve">2016/17 </t>
  </si>
  <si>
    <t xml:space="preserve">2017/18 </t>
  </si>
  <si>
    <t xml:space="preserve">2018/19 </t>
  </si>
  <si>
    <t xml:space="preserve">2019/20 </t>
  </si>
  <si>
    <t xml:space="preserve">2020/21 </t>
  </si>
  <si>
    <t xml:space="preserve">2012/13 </t>
  </si>
  <si>
    <t xml:space="preserve">2013/14 </t>
  </si>
  <si>
    <t xml:space="preserve">2014/15 </t>
  </si>
  <si>
    <t xml:space="preserve">2015/16 </t>
  </si>
  <si>
    <t>2013/14 
(%)</t>
  </si>
  <si>
    <t>Total entries</t>
  </si>
  <si>
    <t>Percentage change in entries</t>
  </si>
  <si>
    <t>Percentage point change in students obtaining A grade</t>
  </si>
  <si>
    <t>Number of entries in 2020/21</t>
  </si>
  <si>
    <t>Percentage point change in students obtaining grade A*  to C</t>
  </si>
  <si>
    <t>Percentage point change in students obtaining grade A*  to A</t>
  </si>
  <si>
    <t>Percentage point change in students obtaining grade A</t>
  </si>
  <si>
    <t>Percentage point change in students obtaining grade A  to C</t>
  </si>
  <si>
    <t>Total number of teachers</t>
  </si>
  <si>
    <t>Number of Key Stage 3 teachers</t>
  </si>
  <si>
    <t>Number of Key Stage 4 teachers</t>
  </si>
  <si>
    <t>Number of Key Stage 5 teachers</t>
  </si>
  <si>
    <t>Percentage change in all teachers</t>
  </si>
  <si>
    <t>Percentage change in Key Stage 3 teachers</t>
  </si>
  <si>
    <t>Percentage change in Key Stage 4 teachers</t>
  </si>
  <si>
    <t>Percentage change in Key Stage 5 teachers</t>
  </si>
  <si>
    <t>Number of teachers</t>
  </si>
  <si>
    <t>Percentage change in teachers in main subject</t>
  </si>
  <si>
    <t>Change in percentage known to be trained</t>
  </si>
  <si>
    <t>Number of postgraduates</t>
  </si>
  <si>
    <t>Number of students</t>
  </si>
  <si>
    <t>Percentage change in students</t>
  </si>
  <si>
    <t>over 1 year (%)</t>
  </si>
  <si>
    <t>over 5 years (%)</t>
  </si>
  <si>
    <t>over 1 year 
(%)</t>
  </si>
  <si>
    <t>over 5 years 
(%)</t>
  </si>
  <si>
    <t>over 2 years 
(%)</t>
  </si>
  <si>
    <t>Percentage of entries</t>
  </si>
  <si>
    <t>over 1 year (%p)</t>
  </si>
  <si>
    <t>over 2 years (%p)</t>
  </si>
  <si>
    <t>over 5 years (%p)</t>
  </si>
  <si>
    <t>Percentage point change</t>
  </si>
  <si>
    <t>Percentage of GCSE students</t>
  </si>
  <si>
    <t>over 2 years (%)</t>
  </si>
  <si>
    <t>over 4 years (%)</t>
  </si>
  <si>
    <t>Percentage point change in female entries</t>
  </si>
  <si>
    <t>Percentage change in number of entries</t>
  </si>
  <si>
    <t>Pass rates</t>
  </si>
  <si>
    <t>over 4 years (%p)</t>
  </si>
  <si>
    <t xml:space="preserve"> 2016/17 
(%)</t>
  </si>
  <si>
    <t xml:space="preserve"> 2017/18 
(%)</t>
  </si>
  <si>
    <t xml:space="preserve"> 2018/19 
(%)</t>
  </si>
  <si>
    <t xml:space="preserve"> 2019/20 
(%)</t>
  </si>
  <si>
    <t xml:space="preserve"> 2020/21 
(%)</t>
  </si>
  <si>
    <t>Percentage point change in pass rates</t>
  </si>
  <si>
    <t>Percentage of total (%)</t>
  </si>
  <si>
    <t>2011/12 
(%)</t>
  </si>
  <si>
    <t>2012/13
(%)</t>
  </si>
  <si>
    <t>2013/14
(%)</t>
  </si>
  <si>
    <t>2014/15
(%)</t>
  </si>
  <si>
    <t>2015/16
(%)</t>
  </si>
  <si>
    <t>2016/17
(%)</t>
  </si>
  <si>
    <t>2017/18
(%)</t>
  </si>
  <si>
    <t>2018/19
(%)</t>
  </si>
  <si>
    <t>2019/20
(%)</t>
  </si>
  <si>
    <t>2020/21
(%)</t>
  </si>
  <si>
    <t>1 year 
(%p)</t>
  </si>
  <si>
    <t>2 year
(%p)</t>
  </si>
  <si>
    <t>4 year
(%p)</t>
  </si>
  <si>
    <t>5 year
(%p)</t>
  </si>
  <si>
    <t>Percentage of students achieving A grade</t>
  </si>
  <si>
    <t>Percentage 
A to C grade
(%)</t>
  </si>
  <si>
    <t>Percentage 
A grade
(%)</t>
  </si>
  <si>
    <t>1 year
(%)</t>
  </si>
  <si>
    <t>2 years
(%)</t>
  </si>
  <si>
    <t>5 years
(%)</t>
  </si>
  <si>
    <t>1 year
(%p)</t>
  </si>
  <si>
    <t>2 years
(%p)</t>
  </si>
  <si>
    <t>5 years
(%p)</t>
  </si>
  <si>
    <t>2016
(%)</t>
  </si>
  <si>
    <t>2017
(%)</t>
  </si>
  <si>
    <t>2018
(%)</t>
  </si>
  <si>
    <t>2019
(%)</t>
  </si>
  <si>
    <t>2020
(%)</t>
  </si>
  <si>
    <t>2021
(%)</t>
  </si>
  <si>
    <t>1 year 
(%)</t>
  </si>
  <si>
    <t>2011
(%)</t>
  </si>
  <si>
    <t>2012
(%)</t>
  </si>
  <si>
    <t>2013
(%)</t>
  </si>
  <si>
    <t>2014
(%)</t>
  </si>
  <si>
    <t>2015
(%)</t>
  </si>
  <si>
    <t>2021/2022
(%)</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</si>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</sst>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0_-;\-* #,##0_-;_-* &quot;-&quot;_-;_-@_-"/>
    <numFmt numFmtId="43" formatCode="_-* #,##0.00_-;\-* #,##0.00_-;_-* &quot;-&quot;??_-;_-@_-"/>
    <numFmt numFmtId="164" formatCode="_-* #,##0_-;\-* #,##0_-;_-* &quot;-&quot;??_-;_-@_-"/>
    <numFmt numFmtId="165" formatCode="0.0"/>
    <numFmt numFmtId="166" formatCode="0.0%"/>
    <numFmt numFmtId="167" formatCode="_-* #,##0.0_-;\-* #,##0.0_-;_-* &quot;-&quot;??_-;_-@_-"/>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1"/>
      <name val="Calibri"/>
      <family val="2"/>
      <scheme val="minor"/>
    </font>
    <font>
      <b/>
      <sz val="11"/>
      <color rgb="FF80379B"/>
      <name val="Calibri"/>
      <family val="2"/>
    </font>
    <font>
      <sz val="11"/>
      <color theme="1"/>
      <name val="Calibri"/>
      <family val="2"/>
    </font>
    <font>
      <sz val="8"/>
      <color theme="1"/>
      <name val="Calibri"/>
      <family val="2"/>
      <scheme val="minor"/>
    </font>
    <font>
      <sz val="11"/>
      <color rgb="FF000000"/>
      <name val="Calibri"/>
      <family val="2"/>
    </font>
    <font>
      <sz val="11"/>
      <name val="Calibri"/>
      <family val="2"/>
    </font>
    <font>
      <sz val="9"/>
      <color theme="1"/>
      <name val="Calibri"/>
      <family val="2"/>
      <scheme val="minor"/>
    </font>
    <font>
      <sz val="8"/>
      <name val="Calibri"/>
      <family val="2"/>
      <scheme val="minor"/>
    </font>
    <font>
      <b/>
      <sz val="11"/>
      <color rgb="FFFF0000"/>
      <name val="Calibri"/>
      <family val="2"/>
      <scheme val="minor"/>
    </font>
    <font>
      <b/>
      <sz val="11"/>
      <color theme="1"/>
      <name val="Calibri"/>
      <family val="2"/>
    </font>
    <font>
      <b/>
      <sz val="11"/>
      <name val="Calibri"/>
      <family val="2"/>
    </font>
    <font>
      <sz val="8"/>
      <color rgb="FF000000"/>
      <name val="Calibri"/>
      <family val="2"/>
      <scheme val="minor"/>
    </font>
    <font>
      <sz val="9"/>
      <color rgb="FF000000"/>
      <name val="Calibri"/>
      <family val="2"/>
      <scheme val="minor"/>
    </font>
    <font>
      <sz val="11"/>
      <color rgb="FF000000"/>
      <name val="Calibri"/>
      <family val="2"/>
      <scheme val="minor"/>
    </font>
    <font>
      <b/>
      <sz val="11"/>
      <name val="Calibri"/>
      <family val="2"/>
      <scheme val="minor"/>
    </font>
    <font>
      <b/>
      <sz val="11"/>
      <color rgb="FFFF0000"/>
      <name val="Calibri"/>
      <family val="2"/>
    </font>
    <font>
      <sz val="8"/>
      <color theme="1"/>
      <name val="Calibri"/>
      <family val="2"/>
    </font>
    <font>
      <sz val="9"/>
      <color theme="1"/>
      <name val="Calibri"/>
      <family val="2"/>
    </font>
    <font>
      <b/>
      <sz val="11"/>
      <color rgb="FF4F81BD"/>
      <name val="Calibri"/>
      <family val="2"/>
      <scheme val="minor"/>
    </font>
    <font>
      <sz val="14"/>
      <color rgb="FFFF0000"/>
      <name val="Calibri"/>
      <family val="2"/>
      <scheme val="minor"/>
    </font>
    <font>
      <b/>
      <sz val="11"/>
      <color rgb="FF5C7F92"/>
      <name val="Calibri"/>
      <family val="2"/>
      <scheme val="minor"/>
    </font>
    <font>
      <i/>
      <sz val="11"/>
      <color rgb="FFFF0000"/>
      <name val="Calibri"/>
      <family val="2"/>
      <scheme val="minor"/>
    </font>
    <font>
      <b/>
      <i/>
      <sz val="11"/>
      <color theme="1"/>
      <name val="Calibri"/>
      <family val="2"/>
      <scheme val="minor"/>
    </font>
    <font>
      <i/>
      <sz val="11"/>
      <color theme="0"/>
      <name val="Calibri"/>
      <family val="2"/>
      <scheme val="minor"/>
    </font>
    <font>
      <i/>
      <sz val="11"/>
      <color theme="1"/>
      <name val="Calibri"/>
      <family val="2"/>
      <scheme val="minor"/>
    </font>
    <font>
      <b/>
      <i/>
      <sz val="11"/>
      <color rgb="FF5C7F92"/>
      <name val="Calibri"/>
      <family val="2"/>
      <scheme val="minor"/>
    </font>
    <font>
      <i/>
      <sz val="11"/>
      <color theme="1"/>
      <name val="Calibri"/>
      <family val="2"/>
    </font>
    <font>
      <sz val="10"/>
      <name val="Arial"/>
      <family val="2"/>
    </font>
    <font>
      <sz val="11"/>
      <color indexed="8"/>
      <name val="Calibri"/>
      <family val="2"/>
      <scheme val="minor"/>
    </font>
    <font>
      <sz val="10"/>
      <name val="Arial"/>
    </font>
    <font>
      <u/>
      <sz val="10"/>
      <color indexed="12"/>
      <name val="Arial"/>
      <family val="2"/>
    </font>
    <font>
      <b/>
      <sz val="11"/>
      <color rgb="FF80379B"/>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2EBF5"/>
        <bgColor indexed="64"/>
      </patternFill>
    </fill>
    <fill>
      <patternFill patternType="solid">
        <fgColor theme="0"/>
        <bgColor rgb="FF000000"/>
      </patternFill>
    </fill>
    <fill>
      <patternFill patternType="solid">
        <fgColor rgb="FFF2EBF5"/>
        <bgColor rgb="FF000000"/>
      </patternFill>
    </fill>
  </fills>
  <borders count="26">
    <border>
      <left/>
      <right/>
      <top/>
      <bottom/>
      <diagonal/>
    </border>
    <border>
      <left style="medium">
        <color rgb="FFFFFFFF"/>
      </left>
      <right style="medium">
        <color rgb="FFFFFFFF"/>
      </right>
      <top/>
      <bottom/>
      <diagonal/>
    </border>
    <border>
      <left/>
      <right style="medium">
        <color rgb="FFFFFFFF"/>
      </right>
      <top/>
      <bottom/>
      <diagonal/>
    </border>
    <border>
      <left style="medium">
        <color rgb="FFFFFFFF"/>
      </left>
      <right/>
      <top/>
      <bottom/>
      <diagonal/>
    </border>
    <border>
      <left style="medium">
        <color theme="0"/>
      </left>
      <right style="medium">
        <color theme="0"/>
      </right>
      <top style="medium">
        <color theme="0"/>
      </top>
      <bottom style="medium">
        <color theme="0"/>
      </bottom>
      <diagonal/>
    </border>
    <border>
      <left style="medium">
        <color rgb="FFEFF2F4"/>
      </left>
      <right/>
      <top style="medium">
        <color rgb="FFF2EBF5"/>
      </top>
      <bottom style="medium">
        <color rgb="FFF2EBF5"/>
      </bottom>
      <diagonal/>
    </border>
    <border>
      <left/>
      <right/>
      <top style="medium">
        <color rgb="FFF2EBF5"/>
      </top>
      <bottom style="medium">
        <color rgb="FFF2EBF5"/>
      </bottom>
      <diagonal/>
    </border>
    <border>
      <left/>
      <right style="medium">
        <color rgb="FFEFF2F4"/>
      </right>
      <top/>
      <bottom/>
      <diagonal/>
    </border>
    <border>
      <left/>
      <right style="medium">
        <color rgb="FFF2EBF5"/>
      </right>
      <top style="medium">
        <color rgb="FFF2EBF5"/>
      </top>
      <bottom style="medium">
        <color rgb="FFF2EBF5"/>
      </bottom>
      <diagonal/>
    </border>
    <border>
      <left/>
      <right/>
      <top/>
      <bottom style="thin">
        <color theme="4" tint="0.39997558519241921"/>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rgb="FFF2EBF5"/>
      </top>
      <bottom style="medium">
        <color rgb="FFF2EBF5"/>
      </bottom>
      <diagonal/>
    </border>
    <border>
      <left style="medium">
        <color rgb="FFF2EBF5"/>
      </left>
      <right/>
      <top/>
      <bottom/>
      <diagonal/>
    </border>
    <border>
      <left style="thin">
        <color indexed="64"/>
      </left>
      <right/>
      <top/>
      <bottom/>
      <diagonal/>
    </border>
    <border>
      <left style="thin">
        <color indexed="64"/>
      </left>
      <right style="medium">
        <color rgb="FFFFFFFF"/>
      </right>
      <top/>
      <bottom/>
      <diagonal/>
    </border>
    <border>
      <left style="medium">
        <color rgb="FFFFFFFF"/>
      </left>
      <right style="thin">
        <color indexed="64"/>
      </right>
      <top/>
      <bottom/>
      <diagonal/>
    </border>
    <border>
      <left/>
      <right style="thin">
        <color indexed="64"/>
      </right>
      <top/>
      <bottom/>
      <diagonal/>
    </border>
    <border>
      <left style="thin">
        <color indexed="64"/>
      </left>
      <right style="medium">
        <color theme="0"/>
      </right>
      <top style="medium">
        <color theme="0"/>
      </top>
      <bottom style="medium">
        <color theme="0"/>
      </bottom>
      <diagonal/>
    </border>
    <border>
      <left style="medium">
        <color rgb="FFEFF2F4"/>
      </left>
      <right/>
      <top/>
      <bottom/>
      <diagonal/>
    </border>
    <border>
      <left style="thin">
        <color indexed="64"/>
      </left>
      <right/>
      <top style="medium">
        <color theme="0"/>
      </top>
      <bottom style="medium">
        <color theme="0"/>
      </bottom>
      <diagonal/>
    </border>
    <border>
      <left style="thin">
        <color indexed="64"/>
      </left>
      <right/>
      <top style="medium">
        <color rgb="FFF2EBF5"/>
      </top>
      <bottom style="medium">
        <color rgb="FFF2EBF5"/>
      </bottom>
      <diagonal/>
    </border>
    <border>
      <left style="thin">
        <color indexed="64"/>
      </left>
      <right/>
      <top/>
      <bottom style="thin">
        <color theme="4" tint="0.39997558519241921"/>
      </bottom>
      <diagonal/>
    </border>
    <border>
      <left/>
      <right style="thin">
        <color indexed="64"/>
      </right>
      <top/>
      <bottom style="thin">
        <color theme="4" tint="0.39997558519241921"/>
      </bottom>
      <diagonal/>
    </border>
    <border>
      <left style="medium">
        <color theme="0"/>
      </left>
      <right style="thin">
        <color indexed="64"/>
      </right>
      <top style="medium">
        <color theme="0"/>
      </top>
      <bottom style="medium">
        <color theme="0"/>
      </bottom>
      <diagonal/>
    </border>
    <border>
      <left style="thin">
        <color indexed="64"/>
      </left>
      <right style="medium">
        <color theme="0"/>
      </right>
      <top/>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1" fillId="0" borderId="0" applyNumberFormat="0" applyFont="0" applyBorder="0" applyProtection="0"/>
    <xf numFmtId="0" fontId="1" fillId="0" borderId="0"/>
    <xf numFmtId="0" fontId="3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5" fillId="0" borderId="0"/>
    <xf numFmtId="43" fontId="1" fillId="0" borderId="0" applyFont="0" applyFill="0" applyBorder="0" applyAlignment="0" applyProtection="0"/>
    <xf numFmtId="0" fontId="36" fillId="0" borderId="0"/>
    <xf numFmtId="0" fontId="37" fillId="0" borderId="0" applyNumberFormat="0" applyFill="0" applyBorder="0" applyAlignment="0" applyProtection="0">
      <alignment vertical="top"/>
      <protection locked="0"/>
    </xf>
    <xf numFmtId="0" fontId="1" fillId="0" borderId="0"/>
    <xf numFmtId="9" fontId="36" fillId="0" borderId="0" applyFont="0" applyFill="0" applyBorder="0" applyAlignment="0" applyProtection="0"/>
    <xf numFmtId="43" fontId="1" fillId="0" borderId="0" applyFont="0" applyFill="0" applyBorder="0" applyAlignment="0" applyProtection="0"/>
  </cellStyleXfs>
  <cellXfs count="614">
    <xf numFmtId="0" fontId="0" fillId="0" borderId="0" xfId="0"/>
    <xf numFmtId="0" fontId="5" fillId="2" borderId="0" xfId="0" applyFont="1" applyFill="1"/>
    <xf numFmtId="0" fontId="0" fillId="2" borderId="0" xfId="0" applyFill="1"/>
    <xf numFmtId="0" fontId="3" fillId="2" borderId="0" xfId="0" applyFont="1" applyFill="1"/>
    <xf numFmtId="0" fontId="6" fillId="2" borderId="0" xfId="0" applyFont="1" applyFill="1"/>
    <xf numFmtId="0" fontId="4" fillId="2" borderId="0" xfId="3" applyFill="1" applyAlignment="1">
      <alignment horizontal="right"/>
    </xf>
    <xf numFmtId="0" fontId="7" fillId="2" borderId="0" xfId="0" applyFont="1" applyFill="1"/>
    <xf numFmtId="0" fontId="6" fillId="0" borderId="0" xfId="0" applyFont="1" applyAlignment="1">
      <alignment vertical="top"/>
    </xf>
    <xf numFmtId="0" fontId="4" fillId="2" borderId="0" xfId="3" applyFill="1"/>
    <xf numFmtId="0" fontId="3" fillId="0" borderId="0" xfId="0" applyFont="1" applyAlignment="1">
      <alignment vertical="center"/>
    </xf>
    <xf numFmtId="0" fontId="9" fillId="3" borderId="2" xfId="0" applyFont="1" applyFill="1" applyBorder="1" applyAlignment="1">
      <alignment horizontal="left" wrapText="1"/>
    </xf>
    <xf numFmtId="0" fontId="9" fillId="0" borderId="2" xfId="0" applyFont="1" applyBorder="1" applyAlignment="1">
      <alignment horizontal="left" wrapText="1"/>
    </xf>
    <xf numFmtId="0" fontId="10" fillId="0" borderId="0" xfId="0" applyFont="1" applyAlignment="1">
      <alignment vertical="center"/>
    </xf>
    <xf numFmtId="0" fontId="3" fillId="0" borderId="0" xfId="0" applyFont="1"/>
    <xf numFmtId="0" fontId="3" fillId="0" borderId="0" xfId="0" applyFont="1" applyAlignment="1">
      <alignment horizontal="left" vertical="center"/>
    </xf>
    <xf numFmtId="0" fontId="10" fillId="0" borderId="0" xfId="0" applyFont="1"/>
    <xf numFmtId="0" fontId="8" fillId="0" borderId="1" xfId="0" applyFont="1" applyBorder="1" applyAlignment="1">
      <alignment horizontal="left" wrapText="1"/>
    </xf>
    <xf numFmtId="0" fontId="8" fillId="0" borderId="1" xfId="0" applyFont="1" applyBorder="1" applyAlignment="1">
      <alignment horizontal="right" wrapText="1"/>
    </xf>
    <xf numFmtId="0" fontId="8" fillId="2" borderId="0" xfId="0" applyFont="1" applyFill="1" applyAlignment="1">
      <alignment horizontal="right" wrapText="1"/>
    </xf>
    <xf numFmtId="164" fontId="9" fillId="3" borderId="1" xfId="1" applyNumberFormat="1" applyFont="1" applyFill="1" applyBorder="1"/>
    <xf numFmtId="0" fontId="15" fillId="0" borderId="0" xfId="0" applyFont="1"/>
    <xf numFmtId="164" fontId="9" fillId="0" borderId="1" xfId="1" applyNumberFormat="1" applyFont="1" applyBorder="1"/>
    <xf numFmtId="164" fontId="9" fillId="3" borderId="1" xfId="1" applyNumberFormat="1" applyFont="1" applyFill="1" applyBorder="1" applyAlignment="1">
      <alignment horizontal="right" indent="1"/>
    </xf>
    <xf numFmtId="0" fontId="16" fillId="0" borderId="2" xfId="0" applyFont="1" applyBorder="1" applyAlignment="1">
      <alignment horizontal="left" wrapText="1"/>
    </xf>
    <xf numFmtId="164" fontId="16" fillId="0" borderId="1" xfId="1" applyNumberFormat="1" applyFont="1" applyBorder="1"/>
    <xf numFmtId="166" fontId="17" fillId="4" borderId="2" xfId="2" applyNumberFormat="1" applyFont="1" applyFill="1" applyBorder="1" applyAlignment="1">
      <alignment horizontal="right" vertical="center" wrapText="1"/>
    </xf>
    <xf numFmtId="0" fontId="13" fillId="0" borderId="0" xfId="0" applyFont="1"/>
    <xf numFmtId="0" fontId="18" fillId="0" borderId="0" xfId="0" applyFont="1"/>
    <xf numFmtId="0" fontId="19" fillId="0" borderId="0" xfId="0" applyFont="1"/>
    <xf numFmtId="0" fontId="4" fillId="0" borderId="0" xfId="3"/>
    <xf numFmtId="0" fontId="1" fillId="2" borderId="0" xfId="5" applyFill="1" applyAlignment="1">
      <alignment wrapText="1"/>
    </xf>
    <xf numFmtId="0" fontId="2" fillId="0" borderId="0" xfId="0" applyFont="1"/>
    <xf numFmtId="3" fontId="0" fillId="0" borderId="0" xfId="0" applyNumberFormat="1"/>
    <xf numFmtId="3" fontId="0" fillId="0" borderId="1" xfId="0" applyNumberFormat="1" applyBorder="1" applyAlignment="1">
      <alignment horizontal="right" vertical="center" wrapText="1"/>
    </xf>
    <xf numFmtId="164" fontId="0" fillId="0" borderId="1" xfId="1" applyNumberFormat="1" applyFont="1" applyBorder="1" applyAlignment="1">
      <alignment horizontal="left" vertical="center" wrapText="1"/>
    </xf>
    <xf numFmtId="164" fontId="0" fillId="0" borderId="1" xfId="1" applyNumberFormat="1" applyFont="1" applyBorder="1" applyAlignment="1">
      <alignment horizontal="right" vertical="center"/>
    </xf>
    <xf numFmtId="3" fontId="20" fillId="0" borderId="2" xfId="0" applyNumberFormat="1" applyFont="1" applyBorder="1" applyAlignment="1">
      <alignment horizontal="left" vertical="center" wrapText="1"/>
    </xf>
    <xf numFmtId="164" fontId="0" fillId="0" borderId="3" xfId="1" applyNumberFormat="1" applyFont="1" applyBorder="1" applyAlignment="1">
      <alignment horizontal="right" vertical="center"/>
    </xf>
    <xf numFmtId="9" fontId="0" fillId="0" borderId="0" xfId="2" applyFont="1"/>
    <xf numFmtId="0" fontId="18" fillId="0" borderId="0" xfId="0" applyFont="1" applyAlignment="1">
      <alignment vertical="center"/>
    </xf>
    <xf numFmtId="0" fontId="0" fillId="0" borderId="2" xfId="0" applyBorder="1" applyAlignment="1">
      <alignment horizontal="left" vertical="center" wrapText="1"/>
    </xf>
    <xf numFmtId="0" fontId="4" fillId="0" borderId="0" xfId="3" applyAlignment="1">
      <alignment vertical="center"/>
    </xf>
    <xf numFmtId="0" fontId="19" fillId="0" borderId="0" xfId="0" applyFont="1" applyAlignment="1">
      <alignment vertical="center"/>
    </xf>
    <xf numFmtId="0" fontId="21" fillId="0" borderId="0" xfId="0" applyFont="1" applyAlignment="1">
      <alignment horizontal="left" vertical="center"/>
    </xf>
    <xf numFmtId="166" fontId="0" fillId="0" borderId="0" xfId="2" applyNumberFormat="1" applyFont="1"/>
    <xf numFmtId="0" fontId="16" fillId="2" borderId="2" xfId="0" applyFont="1" applyFill="1" applyBorder="1" applyAlignment="1">
      <alignment horizontal="left" wrapText="1"/>
    </xf>
    <xf numFmtId="0" fontId="4" fillId="0" borderId="0" xfId="3" applyAlignment="1">
      <alignment horizontal="left"/>
    </xf>
    <xf numFmtId="0" fontId="0" fillId="0" borderId="0" xfId="0" applyAlignment="1">
      <alignment horizontal="left"/>
    </xf>
    <xf numFmtId="0" fontId="21" fillId="0" borderId="0" xfId="0" applyFont="1" applyAlignment="1">
      <alignment vertical="center"/>
    </xf>
    <xf numFmtId="0" fontId="9" fillId="3" borderId="2" xfId="0" applyFont="1" applyFill="1" applyBorder="1" applyAlignment="1">
      <alignment horizontal="right" wrapText="1"/>
    </xf>
    <xf numFmtId="166" fontId="0" fillId="0" borderId="0" xfId="0" applyNumberFormat="1"/>
    <xf numFmtId="166" fontId="15" fillId="0" borderId="0" xfId="0" applyNumberFormat="1" applyFont="1"/>
    <xf numFmtId="0" fontId="9" fillId="0" borderId="2" xfId="0" applyFont="1" applyBorder="1" applyAlignment="1">
      <alignment horizontal="right" wrapText="1"/>
    </xf>
    <xf numFmtId="2" fontId="0" fillId="0" borderId="0" xfId="0" applyNumberFormat="1"/>
    <xf numFmtId="166" fontId="0" fillId="0" borderId="0" xfId="0" quotePrefix="1" applyNumberFormat="1" applyAlignment="1">
      <alignment horizontal="right"/>
    </xf>
    <xf numFmtId="166" fontId="10" fillId="0" borderId="0" xfId="2" applyNumberFormat="1" applyFont="1"/>
    <xf numFmtId="166" fontId="20" fillId="0" borderId="1" xfId="0" applyNumberFormat="1" applyFont="1" applyBorder="1" applyAlignment="1">
      <alignment horizontal="right"/>
    </xf>
    <xf numFmtId="0" fontId="3" fillId="2" borderId="0" xfId="0" applyFont="1" applyFill="1" applyAlignment="1">
      <alignment horizontal="left" vertical="center"/>
    </xf>
    <xf numFmtId="166" fontId="12" fillId="4" borderId="0" xfId="2" applyNumberFormat="1" applyFont="1" applyFill="1" applyAlignment="1">
      <alignment horizontal="right" vertical="center" wrapText="1"/>
    </xf>
    <xf numFmtId="0" fontId="12" fillId="4" borderId="0" xfId="0" applyFont="1" applyFill="1" applyAlignment="1">
      <alignment vertical="center" wrapText="1"/>
    </xf>
    <xf numFmtId="0" fontId="0" fillId="2" borderId="0" xfId="0" applyFill="1" applyAlignment="1">
      <alignment vertical="top" wrapText="1"/>
    </xf>
    <xf numFmtId="0" fontId="9" fillId="0" borderId="2" xfId="0" applyFont="1" applyBorder="1" applyAlignment="1">
      <alignment horizontal="left" wrapText="1" indent="1"/>
    </xf>
    <xf numFmtId="0" fontId="9" fillId="3" borderId="2" xfId="0" applyFont="1" applyFill="1" applyBorder="1" applyAlignment="1">
      <alignment horizontal="left" wrapText="1" indent="1"/>
    </xf>
    <xf numFmtId="0" fontId="9" fillId="0" borderId="0" xfId="0" applyFont="1"/>
    <xf numFmtId="0" fontId="9" fillId="0" borderId="0" xfId="0" applyFont="1" applyAlignment="1">
      <alignment wrapText="1"/>
    </xf>
    <xf numFmtId="166" fontId="9" fillId="0" borderId="0" xfId="2" applyNumberFormat="1" applyFont="1"/>
    <xf numFmtId="0" fontId="16" fillId="3" borderId="2" xfId="0" applyFont="1" applyFill="1" applyBorder="1" applyAlignment="1">
      <alignment horizontal="left" wrapText="1"/>
    </xf>
    <xf numFmtId="164" fontId="16" fillId="3" borderId="1" xfId="1" applyNumberFormat="1" applyFont="1" applyFill="1" applyBorder="1"/>
    <xf numFmtId="0" fontId="23" fillId="0" borderId="0" xfId="0" applyFont="1"/>
    <xf numFmtId="166" fontId="9" fillId="0" borderId="0" xfId="0" applyNumberFormat="1" applyFont="1"/>
    <xf numFmtId="2" fontId="9" fillId="0" borderId="0" xfId="0" applyNumberFormat="1" applyFont="1"/>
    <xf numFmtId="0" fontId="9" fillId="0" borderId="2" xfId="0" applyFont="1" applyBorder="1" applyAlignment="1">
      <alignment horizontal="left" vertical="center" wrapText="1"/>
    </xf>
    <xf numFmtId="164" fontId="9" fillId="0" borderId="1" xfId="1" applyNumberFormat="1" applyFont="1" applyBorder="1" applyAlignment="1">
      <alignment vertical="center"/>
    </xf>
    <xf numFmtId="164" fontId="9" fillId="3" borderId="1" xfId="1" applyNumberFormat="1" applyFont="1" applyFill="1" applyBorder="1" applyAlignment="1">
      <alignment horizontal="right"/>
    </xf>
    <xf numFmtId="164" fontId="9" fillId="0" borderId="1" xfId="1" applyNumberFormat="1" applyFont="1" applyBorder="1" applyAlignment="1">
      <alignment horizontal="right" vertical="center"/>
    </xf>
    <xf numFmtId="0" fontId="2" fillId="0" borderId="0" xfId="0" applyFont="1" applyAlignment="1">
      <alignment vertical="center"/>
    </xf>
    <xf numFmtId="0" fontId="9" fillId="3" borderId="2" xfId="0" applyFont="1" applyFill="1" applyBorder="1" applyAlignment="1">
      <alignment horizontal="left" vertical="center" wrapText="1"/>
    </xf>
    <xf numFmtId="164" fontId="9" fillId="3" borderId="1" xfId="1" applyNumberFormat="1" applyFont="1" applyFill="1" applyBorder="1" applyAlignment="1">
      <alignment vertical="center"/>
    </xf>
    <xf numFmtId="164" fontId="9" fillId="0" borderId="1" xfId="1" applyNumberFormat="1" applyFont="1" applyBorder="1" applyAlignment="1">
      <alignment horizontal="right"/>
    </xf>
    <xf numFmtId="0" fontId="33" fillId="3" borderId="2" xfId="0" applyFont="1" applyFill="1" applyBorder="1" applyAlignment="1">
      <alignment horizontal="right" wrapText="1"/>
    </xf>
    <xf numFmtId="0" fontId="9" fillId="0" borderId="2" xfId="0" applyFont="1" applyBorder="1" applyAlignment="1">
      <alignment horizontal="right" vertical="center" wrapText="1"/>
    </xf>
    <xf numFmtId="0" fontId="31" fillId="0" borderId="0" xfId="0" applyFont="1"/>
    <xf numFmtId="164" fontId="16" fillId="2" borderId="1" xfId="1" applyNumberFormat="1" applyFont="1" applyFill="1" applyBorder="1" applyAlignment="1">
      <alignment horizontal="right"/>
    </xf>
    <xf numFmtId="0" fontId="0" fillId="0" borderId="0" xfId="0" applyAlignment="1">
      <alignment horizontal="right"/>
    </xf>
    <xf numFmtId="0" fontId="16" fillId="0" borderId="0" xfId="0" applyFont="1"/>
    <xf numFmtId="3" fontId="21" fillId="0" borderId="0" xfId="0" applyNumberFormat="1" applyFont="1"/>
    <xf numFmtId="166" fontId="17" fillId="0" borderId="0" xfId="2" applyNumberFormat="1" applyFont="1"/>
    <xf numFmtId="15" fontId="0" fillId="0" borderId="0" xfId="0" applyNumberFormat="1"/>
    <xf numFmtId="0" fontId="16" fillId="0" borderId="2" xfId="0" applyFont="1" applyBorder="1" applyAlignment="1">
      <alignment horizontal="left" vertical="center" wrapText="1"/>
    </xf>
    <xf numFmtId="0" fontId="27" fillId="2" borderId="0" xfId="0" applyFont="1" applyFill="1" applyAlignment="1">
      <alignment horizontal="center" vertical="center"/>
    </xf>
    <xf numFmtId="0" fontId="8" fillId="2" borderId="1" xfId="0" applyFont="1" applyFill="1" applyBorder="1" applyAlignment="1">
      <alignment horizontal="left" wrapText="1"/>
    </xf>
    <xf numFmtId="166" fontId="0" fillId="2" borderId="0" xfId="2" applyNumberFormat="1" applyFont="1" applyFill="1"/>
    <xf numFmtId="0" fontId="10" fillId="2" borderId="0" xfId="0" applyFont="1" applyFill="1"/>
    <xf numFmtId="166" fontId="10" fillId="2" borderId="0" xfId="2" applyNumberFormat="1" applyFont="1" applyFill="1"/>
    <xf numFmtId="164" fontId="16" fillId="3" borderId="1" xfId="1" applyNumberFormat="1" applyFont="1" applyFill="1" applyBorder="1" applyAlignment="1">
      <alignment horizontal="right"/>
    </xf>
    <xf numFmtId="0" fontId="22" fillId="2" borderId="1" xfId="0" applyFont="1" applyFill="1" applyBorder="1" applyAlignment="1">
      <alignment horizontal="right" vertical="center" wrapText="1"/>
    </xf>
    <xf numFmtId="0" fontId="14" fillId="2" borderId="0" xfId="0" applyFont="1" applyFill="1"/>
    <xf numFmtId="165" fontId="9" fillId="3" borderId="2" xfId="0" applyNumberFormat="1" applyFont="1" applyFill="1" applyBorder="1" applyAlignment="1">
      <alignment horizontal="right" wrapText="1"/>
    </xf>
    <xf numFmtId="0" fontId="13" fillId="2" borderId="0" xfId="0" applyFont="1" applyFill="1"/>
    <xf numFmtId="0" fontId="0" fillId="2" borderId="0" xfId="0" quotePrefix="1" applyFill="1"/>
    <xf numFmtId="0" fontId="13" fillId="2" borderId="0" xfId="0" quotePrefix="1" applyFont="1" applyFill="1"/>
    <xf numFmtId="0" fontId="3"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right"/>
    </xf>
    <xf numFmtId="49" fontId="20" fillId="3" borderId="3" xfId="1" applyNumberFormat="1" applyFont="1" applyFill="1" applyBorder="1" applyAlignment="1">
      <alignment horizontal="right" vertical="center"/>
    </xf>
    <xf numFmtId="6" fontId="20" fillId="0" borderId="3" xfId="0" applyNumberFormat="1" applyFont="1" applyBorder="1" applyAlignment="1">
      <alignment horizontal="right" vertical="center"/>
    </xf>
    <xf numFmtId="6" fontId="9" fillId="3" borderId="2" xfId="0" applyNumberFormat="1" applyFont="1" applyFill="1" applyBorder="1" applyAlignment="1">
      <alignment horizontal="right" vertical="center" wrapText="1"/>
    </xf>
    <xf numFmtId="0" fontId="9" fillId="0" borderId="0" xfId="0" applyFont="1" applyBorder="1" applyAlignment="1">
      <alignment horizontal="left" vertical="center" wrapText="1"/>
    </xf>
    <xf numFmtId="0" fontId="9" fillId="0" borderId="0" xfId="0" quotePrefix="1" applyFont="1" applyBorder="1" applyAlignment="1">
      <alignment horizontal="left" vertical="center" wrapText="1"/>
    </xf>
    <xf numFmtId="6" fontId="20" fillId="0" borderId="0" xfId="0" quotePrefix="1" applyNumberFormat="1" applyFont="1" applyBorder="1" applyAlignment="1">
      <alignment horizontal="right" vertical="center"/>
    </xf>
    <xf numFmtId="0" fontId="8" fillId="2" borderId="1" xfId="0" applyFont="1" applyFill="1" applyBorder="1" applyAlignment="1">
      <alignment horizontal="right" wrapText="1"/>
    </xf>
    <xf numFmtId="164" fontId="9" fillId="3" borderId="1" xfId="1" applyNumberFormat="1" applyFont="1" applyFill="1" applyBorder="1" applyAlignment="1">
      <alignment horizontal="left"/>
    </xf>
    <xf numFmtId="164" fontId="16" fillId="0" borderId="1" xfId="1" applyNumberFormat="1" applyFont="1" applyBorder="1" applyAlignment="1">
      <alignment vertical="center"/>
    </xf>
    <xf numFmtId="0" fontId="9" fillId="0" borderId="0" xfId="0" applyFont="1" applyBorder="1" applyAlignment="1">
      <alignment horizontal="left" wrapText="1"/>
    </xf>
    <xf numFmtId="0" fontId="8" fillId="0" borderId="0" xfId="0" applyFont="1" applyBorder="1" applyAlignment="1">
      <alignment horizontal="right" wrapText="1"/>
    </xf>
    <xf numFmtId="166" fontId="10" fillId="0" borderId="0" xfId="0" applyNumberFormat="1" applyFont="1"/>
    <xf numFmtId="0" fontId="16" fillId="2" borderId="0" xfId="0" applyFont="1" applyFill="1" applyBorder="1" applyAlignment="1">
      <alignment horizontal="left" wrapText="1"/>
    </xf>
    <xf numFmtId="0" fontId="0" fillId="0" borderId="0" xfId="0"/>
    <xf numFmtId="0" fontId="10" fillId="0" borderId="0" xfId="0" applyFont="1"/>
    <xf numFmtId="9" fontId="0" fillId="0" borderId="0" xfId="2" applyFont="1"/>
    <xf numFmtId="166" fontId="0" fillId="0" borderId="0" xfId="2" applyNumberFormat="1" applyFont="1"/>
    <xf numFmtId="166" fontId="0" fillId="0" borderId="0" xfId="0" applyNumberFormat="1"/>
    <xf numFmtId="166" fontId="10" fillId="0" borderId="0" xfId="0" quotePrefix="1" applyNumberFormat="1" applyFont="1" applyAlignment="1">
      <alignment horizontal="right"/>
    </xf>
    <xf numFmtId="164" fontId="9" fillId="0" borderId="2" xfId="7" applyNumberFormat="1" applyFont="1" applyBorder="1"/>
    <xf numFmtId="164" fontId="9" fillId="2" borderId="2" xfId="7" applyNumberFormat="1" applyFont="1" applyFill="1" applyBorder="1" applyAlignment="1">
      <alignment horizontal="right" indent="1"/>
    </xf>
    <xf numFmtId="164" fontId="16" fillId="0" borderId="2" xfId="7" applyNumberFormat="1" applyFont="1" applyBorder="1"/>
    <xf numFmtId="0" fontId="0" fillId="0" borderId="0" xfId="0"/>
    <xf numFmtId="0" fontId="3" fillId="0" borderId="0" xfId="0" applyFont="1"/>
    <xf numFmtId="0" fontId="9" fillId="3" borderId="2" xfId="0" applyFont="1" applyFill="1" applyBorder="1" applyAlignment="1">
      <alignment horizontal="left" wrapText="1"/>
    </xf>
    <xf numFmtId="0" fontId="9" fillId="0" borderId="2" xfId="0" applyFont="1" applyBorder="1" applyAlignment="1">
      <alignment horizontal="left" wrapText="1"/>
    </xf>
    <xf numFmtId="0" fontId="4" fillId="0" borderId="0" xfId="3"/>
    <xf numFmtId="0" fontId="16" fillId="0" borderId="0" xfId="0" applyFont="1" applyAlignment="1">
      <alignment vertical="center"/>
    </xf>
    <xf numFmtId="0" fontId="9" fillId="0" borderId="0" xfId="0" applyFont="1"/>
    <xf numFmtId="166" fontId="9" fillId="0" borderId="0" xfId="2" applyNumberFormat="1" applyFont="1"/>
    <xf numFmtId="0" fontId="23" fillId="0" borderId="0" xfId="0" applyFont="1"/>
    <xf numFmtId="0" fontId="24" fillId="0" borderId="0" xfId="0" applyFont="1"/>
    <xf numFmtId="0" fontId="0" fillId="0" borderId="0" xfId="0"/>
    <xf numFmtId="0" fontId="3" fillId="0" borderId="0" xfId="0" applyFont="1" applyAlignment="1">
      <alignment vertical="center"/>
    </xf>
    <xf numFmtId="0" fontId="9" fillId="3" borderId="2" xfId="0" applyFont="1" applyFill="1" applyBorder="1" applyAlignment="1">
      <alignment horizontal="left" wrapText="1"/>
    </xf>
    <xf numFmtId="0" fontId="9" fillId="0" borderId="2" xfId="0" applyFont="1" applyBorder="1" applyAlignment="1">
      <alignment horizontal="left" wrapText="1"/>
    </xf>
    <xf numFmtId="0" fontId="3" fillId="0" borderId="0" xfId="0" applyFont="1"/>
    <xf numFmtId="0" fontId="10" fillId="0" borderId="0" xfId="0" applyFont="1"/>
    <xf numFmtId="0" fontId="8" fillId="0" borderId="1" xfId="0" applyFont="1" applyBorder="1" applyAlignment="1">
      <alignment horizontal="left" wrapText="1"/>
    </xf>
    <xf numFmtId="0" fontId="8" fillId="0" borderId="1" xfId="0" applyFont="1" applyBorder="1" applyAlignment="1">
      <alignment horizontal="right" wrapText="1"/>
    </xf>
    <xf numFmtId="0" fontId="8" fillId="2" borderId="0" xfId="0" applyFont="1" applyFill="1" applyAlignment="1">
      <alignment horizontal="right" wrapText="1"/>
    </xf>
    <xf numFmtId="164" fontId="9" fillId="3" borderId="1" xfId="7" applyNumberFormat="1" applyFont="1" applyFill="1" applyBorder="1"/>
    <xf numFmtId="0" fontId="15" fillId="0" borderId="0" xfId="0" applyFont="1"/>
    <xf numFmtId="164" fontId="9" fillId="0" borderId="1" xfId="7" applyNumberFormat="1" applyFont="1" applyBorder="1"/>
    <xf numFmtId="164" fontId="9" fillId="3" borderId="1" xfId="7" applyNumberFormat="1" applyFont="1" applyFill="1" applyBorder="1" applyAlignment="1">
      <alignment horizontal="right" indent="1"/>
    </xf>
    <xf numFmtId="0" fontId="16" fillId="0" borderId="2" xfId="0" applyFont="1" applyBorder="1" applyAlignment="1">
      <alignment horizontal="left" wrapText="1"/>
    </xf>
    <xf numFmtId="164" fontId="16" fillId="0" borderId="1" xfId="7" applyNumberFormat="1" applyFont="1" applyBorder="1"/>
    <xf numFmtId="0" fontId="13" fillId="0" borderId="0" xfId="0" applyFont="1"/>
    <xf numFmtId="0" fontId="4" fillId="0" borderId="0" xfId="3"/>
    <xf numFmtId="0" fontId="2" fillId="0" borderId="0" xfId="0" applyFont="1"/>
    <xf numFmtId="3" fontId="0" fillId="0" borderId="0" xfId="0" applyNumberFormat="1"/>
    <xf numFmtId="0" fontId="18" fillId="0" borderId="0" xfId="0" applyFont="1" applyAlignment="1">
      <alignment vertical="center"/>
    </xf>
    <xf numFmtId="0" fontId="19" fillId="0" borderId="0" xfId="0" applyFont="1" applyAlignment="1">
      <alignment vertical="center"/>
    </xf>
    <xf numFmtId="166" fontId="0" fillId="0" borderId="0" xfId="2" applyNumberFormat="1" applyFont="1"/>
    <xf numFmtId="0" fontId="0" fillId="0" borderId="0" xfId="0" applyAlignment="1">
      <alignment horizontal="left"/>
    </xf>
    <xf numFmtId="166" fontId="0" fillId="0" borderId="0" xfId="0" applyNumberFormat="1"/>
    <xf numFmtId="2" fontId="0" fillId="0" borderId="0" xfId="0" applyNumberFormat="1"/>
    <xf numFmtId="0" fontId="0" fillId="2" borderId="0" xfId="0" applyFill="1" applyAlignment="1">
      <alignment vertical="top" wrapText="1"/>
    </xf>
    <xf numFmtId="0" fontId="9" fillId="0" borderId="0" xfId="0" applyFont="1"/>
    <xf numFmtId="166" fontId="9" fillId="0" borderId="0" xfId="2" applyNumberFormat="1" applyFont="1"/>
    <xf numFmtId="164" fontId="9" fillId="2" borderId="1" xfId="7" applyNumberFormat="1" applyFont="1" applyFill="1" applyBorder="1" applyAlignment="1">
      <alignment horizontal="right" indent="1"/>
    </xf>
    <xf numFmtId="0" fontId="16" fillId="3" borderId="2" xfId="0" applyFont="1" applyFill="1" applyBorder="1" applyAlignment="1">
      <alignment horizontal="left" wrapText="1"/>
    </xf>
    <xf numFmtId="0" fontId="23" fillId="0" borderId="0" xfId="0" applyFont="1"/>
    <xf numFmtId="166" fontId="9" fillId="0" borderId="0" xfId="0" applyNumberFormat="1" applyFont="1"/>
    <xf numFmtId="166" fontId="3" fillId="0" borderId="3" xfId="2" applyNumberFormat="1" applyFont="1" applyBorder="1"/>
    <xf numFmtId="3" fontId="3" fillId="0" borderId="3" xfId="0" applyNumberFormat="1" applyFont="1" applyBorder="1"/>
    <xf numFmtId="166" fontId="3" fillId="0" borderId="0" xfId="2" applyNumberFormat="1" applyFont="1"/>
    <xf numFmtId="0" fontId="25" fillId="0" borderId="0" xfId="0" applyFont="1" applyAlignment="1">
      <alignment vertical="center"/>
    </xf>
    <xf numFmtId="3" fontId="0" fillId="0" borderId="0" xfId="0" applyNumberFormat="1" applyAlignment="1">
      <alignment horizontal="center" vertical="center"/>
    </xf>
    <xf numFmtId="0" fontId="0" fillId="0" borderId="0" xfId="0" applyAlignment="1">
      <alignment horizontal="center" vertical="center"/>
    </xf>
    <xf numFmtId="0" fontId="9" fillId="0" borderId="2" xfId="0" applyFont="1" applyBorder="1" applyAlignment="1">
      <alignment horizontal="left" vertical="center" wrapText="1"/>
    </xf>
    <xf numFmtId="166" fontId="0" fillId="0" borderId="0" xfId="0" applyNumberFormat="1" applyAlignment="1">
      <alignment vertical="center"/>
    </xf>
    <xf numFmtId="0" fontId="0" fillId="0" borderId="0" xfId="0" applyAlignment="1">
      <alignment vertical="center"/>
    </xf>
    <xf numFmtId="0" fontId="26" fillId="0" borderId="0" xfId="0" applyFont="1"/>
    <xf numFmtId="10" fontId="0" fillId="0" borderId="0" xfId="0" applyNumberFormat="1"/>
    <xf numFmtId="0" fontId="16" fillId="0" borderId="0" xfId="0" applyFont="1"/>
    <xf numFmtId="166" fontId="9" fillId="0" borderId="0" xfId="2" quotePrefix="1" applyNumberFormat="1" applyFont="1"/>
    <xf numFmtId="166" fontId="12" fillId="4" borderId="0" xfId="2" applyNumberFormat="1" applyFont="1" applyFill="1" applyBorder="1" applyAlignment="1">
      <alignment horizontal="right" vertical="center" wrapText="1"/>
    </xf>
    <xf numFmtId="164" fontId="9" fillId="0" borderId="0" xfId="1" applyNumberFormat="1" applyFont="1" applyBorder="1"/>
    <xf numFmtId="166" fontId="9" fillId="3" borderId="1" xfId="2" applyNumberFormat="1" applyFont="1" applyFill="1" applyBorder="1" applyAlignment="1">
      <alignment horizontal="left"/>
    </xf>
    <xf numFmtId="166" fontId="12" fillId="4" borderId="2" xfId="2" applyNumberFormat="1" applyFont="1" applyFill="1" applyBorder="1" applyAlignment="1">
      <alignment horizontal="left" vertical="center" wrapText="1"/>
    </xf>
    <xf numFmtId="166" fontId="16" fillId="2" borderId="0" xfId="2" applyNumberFormat="1" applyFont="1" applyFill="1" applyBorder="1"/>
    <xf numFmtId="0" fontId="16" fillId="2" borderId="0" xfId="0" applyFont="1" applyFill="1" applyBorder="1" applyAlignment="1">
      <alignment horizontal="right" wrapText="1"/>
    </xf>
    <xf numFmtId="0" fontId="16" fillId="0" borderId="0" xfId="0" applyFont="1" applyFill="1" applyBorder="1" applyAlignment="1">
      <alignment horizontal="left" wrapText="1"/>
    </xf>
    <xf numFmtId="166" fontId="16" fillId="0" borderId="0" xfId="2" applyNumberFormat="1" applyFont="1" applyFill="1" applyBorder="1"/>
    <xf numFmtId="0" fontId="0" fillId="0" borderId="0" xfId="0" applyFill="1"/>
    <xf numFmtId="0" fontId="15" fillId="0" borderId="0" xfId="0" applyFont="1" applyFill="1"/>
    <xf numFmtId="0" fontId="8" fillId="3" borderId="0" xfId="0" applyFont="1" applyFill="1" applyAlignment="1">
      <alignment horizontal="center" wrapText="1"/>
    </xf>
    <xf numFmtId="0" fontId="13" fillId="2" borderId="0" xfId="0" applyFont="1" applyFill="1" applyAlignment="1">
      <alignment vertical="center"/>
    </xf>
    <xf numFmtId="165" fontId="9" fillId="3" borderId="0" xfId="0" applyNumberFormat="1" applyFont="1" applyFill="1" applyBorder="1" applyAlignment="1">
      <alignment horizontal="right" wrapText="1"/>
    </xf>
    <xf numFmtId="0" fontId="0" fillId="3" borderId="0" xfId="0" applyFill="1"/>
    <xf numFmtId="0" fontId="9" fillId="0" borderId="2" xfId="0" applyFont="1" applyFill="1" applyBorder="1" applyAlignment="1">
      <alignment horizontal="left" wrapText="1"/>
    </xf>
    <xf numFmtId="165" fontId="9" fillId="0" borderId="2" xfId="0" applyNumberFormat="1" applyFont="1" applyFill="1" applyBorder="1" applyAlignment="1">
      <alignment horizontal="right" wrapText="1"/>
    </xf>
    <xf numFmtId="165" fontId="9" fillId="0" borderId="0" xfId="0" applyNumberFormat="1" applyFont="1" applyFill="1" applyBorder="1" applyAlignment="1">
      <alignment horizontal="right" wrapText="1"/>
    </xf>
    <xf numFmtId="164" fontId="9" fillId="0" borderId="1" xfId="1" applyNumberFormat="1" applyFont="1" applyFill="1" applyBorder="1"/>
    <xf numFmtId="165" fontId="9" fillId="3" borderId="2" xfId="0" applyNumberFormat="1" applyFont="1" applyFill="1" applyBorder="1" applyAlignment="1">
      <alignment horizontal="right" vertical="center" wrapText="1"/>
    </xf>
    <xf numFmtId="165" fontId="9" fillId="3" borderId="0" xfId="0" applyNumberFormat="1" applyFont="1" applyFill="1" applyBorder="1" applyAlignment="1">
      <alignment horizontal="right" vertical="center" wrapText="1"/>
    </xf>
    <xf numFmtId="0" fontId="16" fillId="0" borderId="2" xfId="0" applyFont="1" applyFill="1" applyBorder="1" applyAlignment="1">
      <alignment horizontal="left" wrapText="1"/>
    </xf>
    <xf numFmtId="165" fontId="16" fillId="0" borderId="2" xfId="0" applyNumberFormat="1" applyFont="1" applyFill="1" applyBorder="1" applyAlignment="1">
      <alignment horizontal="right" wrapText="1"/>
    </xf>
    <xf numFmtId="165" fontId="16" fillId="0" borderId="0" xfId="0" applyNumberFormat="1" applyFont="1" applyFill="1" applyBorder="1" applyAlignment="1">
      <alignment horizontal="right" wrapText="1"/>
    </xf>
    <xf numFmtId="164" fontId="16" fillId="0" borderId="1" xfId="1" applyNumberFormat="1" applyFont="1" applyFill="1" applyBorder="1"/>
    <xf numFmtId="3" fontId="0" fillId="0" borderId="0" xfId="0" applyNumberFormat="1"/>
    <xf numFmtId="166" fontId="28" fillId="0" borderId="0" xfId="2" applyNumberFormat="1" applyFont="1"/>
    <xf numFmtId="166" fontId="29" fillId="0" borderId="0" xfId="2" applyNumberFormat="1" applyFont="1"/>
    <xf numFmtId="0" fontId="0" fillId="2" borderId="0" xfId="0" applyFill="1" applyAlignment="1">
      <alignment vertical="top" wrapText="1"/>
    </xf>
    <xf numFmtId="0" fontId="0" fillId="0" borderId="0" xfId="0"/>
    <xf numFmtId="0" fontId="9" fillId="3" borderId="2" xfId="0" applyFont="1" applyFill="1" applyBorder="1" applyAlignment="1">
      <alignment horizontal="left" wrapText="1"/>
    </xf>
    <xf numFmtId="0" fontId="9" fillId="0" borderId="2" xfId="0" applyFont="1" applyBorder="1" applyAlignment="1">
      <alignment horizontal="left" wrapText="1"/>
    </xf>
    <xf numFmtId="0" fontId="3" fillId="0" borderId="0" xfId="0" applyFont="1"/>
    <xf numFmtId="0" fontId="10" fillId="0" borderId="0" xfId="0" applyFont="1"/>
    <xf numFmtId="0" fontId="8" fillId="0" borderId="1" xfId="0" applyFont="1" applyBorder="1" applyAlignment="1">
      <alignment horizontal="left" wrapText="1"/>
    </xf>
    <xf numFmtId="164" fontId="9" fillId="3" borderId="1" xfId="9" applyNumberFormat="1" applyFont="1" applyFill="1" applyBorder="1"/>
    <xf numFmtId="164" fontId="9" fillId="0" borderId="1" xfId="9" applyNumberFormat="1" applyFont="1" applyBorder="1"/>
    <xf numFmtId="164" fontId="9" fillId="3" borderId="1" xfId="9" applyNumberFormat="1" applyFont="1" applyFill="1" applyBorder="1" applyAlignment="1">
      <alignment horizontal="right" indent="1"/>
    </xf>
    <xf numFmtId="0" fontId="13" fillId="0" borderId="0" xfId="0" applyFont="1"/>
    <xf numFmtId="0" fontId="4" fillId="0" borderId="0" xfId="3"/>
    <xf numFmtId="0" fontId="18" fillId="0" borderId="0" xfId="0" applyFont="1" applyAlignment="1">
      <alignment vertical="center"/>
    </xf>
    <xf numFmtId="166" fontId="0" fillId="0" borderId="0" xfId="0" applyNumberFormat="1"/>
    <xf numFmtId="166" fontId="9" fillId="3" borderId="1" xfId="2" applyNumberFormat="1" applyFont="1" applyFill="1" applyBorder="1" applyAlignment="1">
      <alignment horizontal="right"/>
    </xf>
    <xf numFmtId="0" fontId="16" fillId="3" borderId="2" xfId="0" applyFont="1" applyFill="1" applyBorder="1" applyAlignment="1">
      <alignment horizontal="left" wrapText="1"/>
    </xf>
    <xf numFmtId="164" fontId="16" fillId="3" borderId="1" xfId="9" applyNumberFormat="1" applyFont="1" applyFill="1" applyBorder="1"/>
    <xf numFmtId="166" fontId="16" fillId="3" borderId="1" xfId="2" applyNumberFormat="1" applyFont="1" applyFill="1" applyBorder="1" applyAlignment="1">
      <alignment horizontal="right"/>
    </xf>
    <xf numFmtId="164" fontId="9" fillId="0" borderId="1" xfId="9" applyNumberFormat="1" applyFont="1" applyBorder="1" applyAlignment="1">
      <alignment vertical="center"/>
    </xf>
    <xf numFmtId="0" fontId="7" fillId="0" borderId="0" xfId="0" applyFont="1"/>
    <xf numFmtId="0" fontId="27" fillId="0" borderId="0" xfId="0" applyFont="1"/>
    <xf numFmtId="0" fontId="27" fillId="0" borderId="3" xfId="0" applyFont="1" applyBorder="1"/>
    <xf numFmtId="164" fontId="9" fillId="3" borderId="1" xfId="9" applyNumberFormat="1" applyFont="1" applyFill="1" applyBorder="1" applyAlignment="1">
      <alignment horizontal="right"/>
    </xf>
    <xf numFmtId="0" fontId="9" fillId="3" borderId="2" xfId="0" applyFont="1" applyFill="1" applyBorder="1" applyAlignment="1">
      <alignment horizontal="left" vertical="center" wrapText="1"/>
    </xf>
    <xf numFmtId="164" fontId="9" fillId="3" borderId="1" xfId="9" applyNumberFormat="1" applyFont="1" applyFill="1" applyBorder="1" applyAlignment="1">
      <alignment vertical="center"/>
    </xf>
    <xf numFmtId="164" fontId="9" fillId="0" borderId="1" xfId="9" applyNumberFormat="1" applyFont="1" applyBorder="1" applyAlignment="1">
      <alignment horizontal="right"/>
    </xf>
    <xf numFmtId="164" fontId="16" fillId="3" borderId="1" xfId="9" applyNumberFormat="1" applyFont="1" applyFill="1" applyBorder="1" applyAlignment="1">
      <alignment horizontal="right" indent="1"/>
    </xf>
    <xf numFmtId="0" fontId="14" fillId="0" borderId="0" xfId="0" applyFont="1"/>
    <xf numFmtId="0" fontId="0" fillId="0" borderId="3" xfId="0" applyBorder="1"/>
    <xf numFmtId="0" fontId="30" fillId="0" borderId="3" xfId="0" applyFont="1" applyBorder="1"/>
    <xf numFmtId="3" fontId="0" fillId="0" borderId="3" xfId="0" applyNumberFormat="1" applyBorder="1"/>
    <xf numFmtId="164" fontId="0" fillId="0" borderId="0" xfId="0" applyNumberFormat="1"/>
    <xf numFmtId="0" fontId="27" fillId="2" borderId="3" xfId="0" applyFont="1" applyFill="1" applyBorder="1" applyAlignment="1">
      <alignment horizontal="center"/>
    </xf>
    <xf numFmtId="0" fontId="32" fillId="2" borderId="3" xfId="0" applyFont="1" applyFill="1" applyBorder="1" applyAlignment="1">
      <alignment horizontal="center"/>
    </xf>
    <xf numFmtId="3" fontId="0" fillId="2" borderId="3" xfId="0" applyNumberFormat="1" applyFill="1" applyBorder="1"/>
    <xf numFmtId="0" fontId="7" fillId="0" borderId="0" xfId="0" applyFont="1" applyAlignment="1">
      <alignment horizontal="right"/>
    </xf>
    <xf numFmtId="2" fontId="7" fillId="0" borderId="0" xfId="9" applyNumberFormat="1" applyFont="1" applyAlignment="1">
      <alignment horizontal="right"/>
    </xf>
    <xf numFmtId="0" fontId="0" fillId="0" borderId="0" xfId="0" applyAlignment="1">
      <alignment horizontal="center"/>
    </xf>
    <xf numFmtId="2" fontId="7" fillId="2" borderId="0" xfId="9" applyNumberFormat="1" applyFont="1" applyFill="1" applyAlignment="1">
      <alignment horizontal="right"/>
    </xf>
    <xf numFmtId="3" fontId="21" fillId="0" borderId="1" xfId="2" applyNumberFormat="1" applyFont="1" applyBorder="1"/>
    <xf numFmtId="0" fontId="3" fillId="0" borderId="2" xfId="0" applyFont="1" applyBorder="1" applyAlignment="1">
      <alignment horizontal="left" vertical="center"/>
    </xf>
    <xf numFmtId="3" fontId="21" fillId="0" borderId="0" xfId="0" applyNumberFormat="1" applyFont="1"/>
    <xf numFmtId="164" fontId="9" fillId="0" borderId="0" xfId="9" applyNumberFormat="1" applyFont="1" applyBorder="1"/>
    <xf numFmtId="164" fontId="9" fillId="0" borderId="0" xfId="9" applyNumberFormat="1" applyFont="1" applyBorder="1" applyAlignment="1">
      <alignment vertical="center"/>
    </xf>
    <xf numFmtId="166" fontId="31" fillId="0" borderId="0" xfId="2" applyNumberFormat="1" applyFont="1" applyBorder="1"/>
    <xf numFmtId="164" fontId="9" fillId="0" borderId="1" xfId="9" applyNumberFormat="1" applyFont="1" applyFill="1" applyBorder="1"/>
    <xf numFmtId="166" fontId="9" fillId="0" borderId="1" xfId="2" applyNumberFormat="1" applyFont="1" applyFill="1" applyBorder="1"/>
    <xf numFmtId="164" fontId="16" fillId="0" borderId="1" xfId="9" applyNumberFormat="1" applyFont="1" applyFill="1" applyBorder="1"/>
    <xf numFmtId="166" fontId="0" fillId="3" borderId="0" xfId="2" applyNumberFormat="1" applyFont="1" applyFill="1"/>
    <xf numFmtId="164" fontId="9" fillId="0" borderId="1" xfId="9" applyNumberFormat="1" applyFont="1" applyFill="1" applyBorder="1" applyAlignment="1">
      <alignment horizontal="right"/>
    </xf>
    <xf numFmtId="164" fontId="9" fillId="0" borderId="0" xfId="9" applyNumberFormat="1" applyFont="1" applyFill="1" applyBorder="1"/>
    <xf numFmtId="164" fontId="9" fillId="0" borderId="1" xfId="9" applyNumberFormat="1" applyFont="1" applyFill="1" applyBorder="1" applyAlignment="1">
      <alignment horizontal="right" indent="1"/>
    </xf>
    <xf numFmtId="164" fontId="9" fillId="0" borderId="0" xfId="9" applyNumberFormat="1" applyFont="1" applyFill="1" applyBorder="1" applyAlignment="1">
      <alignment horizontal="right" indent="1"/>
    </xf>
    <xf numFmtId="0" fontId="3" fillId="3" borderId="0" xfId="0" applyFont="1" applyFill="1"/>
    <xf numFmtId="164" fontId="16" fillId="0" borderId="0" xfId="9" applyNumberFormat="1" applyFont="1" applyFill="1" applyBorder="1"/>
    <xf numFmtId="166" fontId="12" fillId="4" borderId="2" xfId="2" applyNumberFormat="1" applyFont="1" applyFill="1" applyBorder="1" applyAlignment="1">
      <alignment horizontal="right" wrapText="1"/>
    </xf>
    <xf numFmtId="166" fontId="16" fillId="2" borderId="1" xfId="2" applyNumberFormat="1" applyFont="1" applyFill="1" applyBorder="1" applyAlignment="1">
      <alignment horizontal="right"/>
    </xf>
    <xf numFmtId="166" fontId="17" fillId="5" borderId="2" xfId="2" applyNumberFormat="1" applyFont="1" applyFill="1" applyBorder="1" applyAlignment="1">
      <alignment horizontal="right" wrapText="1"/>
    </xf>
    <xf numFmtId="3" fontId="0" fillId="2" borderId="0" xfId="0" applyNumberFormat="1" applyFill="1" applyAlignment="1">
      <alignment horizontal="right"/>
    </xf>
    <xf numFmtId="9" fontId="0" fillId="2" borderId="0" xfId="2" applyFont="1" applyFill="1" applyAlignment="1">
      <alignment horizontal="right"/>
    </xf>
    <xf numFmtId="0" fontId="27" fillId="0" borderId="0" xfId="0" applyFont="1" applyAlignment="1">
      <alignment horizontal="center"/>
    </xf>
    <xf numFmtId="0" fontId="0" fillId="2" borderId="0" xfId="0" applyFill="1" applyAlignment="1">
      <alignment horizontal="center"/>
    </xf>
    <xf numFmtId="3" fontId="0" fillId="0" borderId="0" xfId="0" applyNumberFormat="1" applyAlignment="1">
      <alignment horizontal="right"/>
    </xf>
    <xf numFmtId="41" fontId="0" fillId="0" borderId="0" xfId="1" applyNumberFormat="1" applyFont="1" applyAlignment="1">
      <alignment horizontal="right"/>
    </xf>
    <xf numFmtId="166" fontId="16" fillId="2" borderId="1" xfId="2" quotePrefix="1" applyNumberFormat="1" applyFont="1" applyFill="1" applyBorder="1" applyAlignment="1">
      <alignment horizontal="right"/>
    </xf>
    <xf numFmtId="3" fontId="3" fillId="0" borderId="0" xfId="0" applyNumberFormat="1" applyFont="1"/>
    <xf numFmtId="3" fontId="3" fillId="0" borderId="0" xfId="0" applyNumberFormat="1" applyFont="1" applyAlignment="1">
      <alignment horizontal="right"/>
    </xf>
    <xf numFmtId="41" fontId="3" fillId="0" borderId="0" xfId="1" applyNumberFormat="1" applyFont="1" applyAlignment="1">
      <alignment horizontal="right"/>
    </xf>
    <xf numFmtId="164" fontId="9" fillId="3" borderId="2" xfId="1" applyNumberFormat="1" applyFont="1" applyFill="1" applyBorder="1" applyAlignment="1">
      <alignment horizontal="left" wrapText="1"/>
    </xf>
    <xf numFmtId="164" fontId="9" fillId="0" borderId="2" xfId="1" applyNumberFormat="1" applyFont="1" applyBorder="1" applyAlignment="1">
      <alignment horizontal="left" wrapText="1"/>
    </xf>
    <xf numFmtId="164" fontId="16" fillId="3" borderId="2" xfId="1" applyNumberFormat="1" applyFont="1" applyFill="1" applyBorder="1" applyAlignment="1">
      <alignment horizontal="left" wrapText="1"/>
    </xf>
    <xf numFmtId="9" fontId="10" fillId="0" borderId="0" xfId="2" applyFont="1"/>
    <xf numFmtId="10" fontId="9" fillId="0" borderId="0" xfId="2" applyNumberFormat="1" applyFont="1"/>
    <xf numFmtId="10" fontId="9" fillId="0" borderId="1" xfId="2" applyNumberFormat="1" applyFont="1" applyFill="1" applyBorder="1"/>
    <xf numFmtId="0" fontId="0" fillId="0" borderId="0" xfId="0"/>
    <xf numFmtId="0" fontId="10" fillId="0" borderId="0" xfId="0" applyFont="1"/>
    <xf numFmtId="166" fontId="0" fillId="0" borderId="0" xfId="0" applyNumberFormat="1"/>
    <xf numFmtId="0" fontId="7" fillId="0" borderId="0" xfId="0" applyFont="1"/>
    <xf numFmtId="0" fontId="7" fillId="0" borderId="0" xfId="0" applyFont="1" applyAlignment="1">
      <alignment horizontal="right"/>
    </xf>
    <xf numFmtId="0" fontId="14" fillId="0" borderId="0" xfId="0" applyFont="1" applyAlignment="1">
      <alignment horizontal="right"/>
    </xf>
    <xf numFmtId="166" fontId="31" fillId="0" borderId="0" xfId="0" applyNumberFormat="1" applyFont="1"/>
    <xf numFmtId="0" fontId="31" fillId="0" borderId="0" xfId="0" applyFont="1"/>
    <xf numFmtId="166" fontId="12" fillId="5" borderId="2" xfId="2" applyNumberFormat="1" applyFont="1" applyFill="1" applyBorder="1" applyAlignment="1">
      <alignment horizontal="right" wrapText="1"/>
    </xf>
    <xf numFmtId="3" fontId="0" fillId="3" borderId="0" xfId="0" applyNumberFormat="1" applyFill="1"/>
    <xf numFmtId="3" fontId="0" fillId="3" borderId="0" xfId="0" applyNumberFormat="1" applyFill="1" applyAlignment="1">
      <alignment horizontal="right"/>
    </xf>
    <xf numFmtId="41" fontId="0" fillId="3" borderId="0" xfId="1" applyNumberFormat="1" applyFont="1" applyFill="1" applyAlignment="1">
      <alignment horizontal="right"/>
    </xf>
    <xf numFmtId="164" fontId="10" fillId="2" borderId="0" xfId="0" applyNumberFormat="1" applyFont="1" applyFill="1"/>
    <xf numFmtId="0" fontId="0" fillId="2" borderId="0" xfId="0" applyFill="1"/>
    <xf numFmtId="0" fontId="10" fillId="2" borderId="0" xfId="0" applyFont="1" applyFill="1"/>
    <xf numFmtId="0" fontId="0" fillId="2" borderId="0" xfId="0" applyFill="1"/>
    <xf numFmtId="0" fontId="8" fillId="0" borderId="1" xfId="0" applyFont="1" applyBorder="1" applyAlignment="1">
      <alignment horizontal="left" wrapText="1"/>
    </xf>
    <xf numFmtId="0" fontId="8" fillId="0" borderId="1" xfId="0" applyFont="1" applyBorder="1" applyAlignment="1">
      <alignment horizontal="right" wrapText="1"/>
    </xf>
    <xf numFmtId="0" fontId="9" fillId="0" borderId="2" xfId="0" applyFont="1" applyBorder="1" applyAlignment="1">
      <alignment horizontal="left" vertical="center" wrapText="1"/>
    </xf>
    <xf numFmtId="0" fontId="9" fillId="3" borderId="2" xfId="0" applyFont="1" applyFill="1" applyBorder="1" applyAlignment="1">
      <alignment horizontal="left" vertical="center" wrapText="1"/>
    </xf>
    <xf numFmtId="0" fontId="9" fillId="0" borderId="2" xfId="0" applyFont="1" applyBorder="1" applyAlignment="1">
      <alignment horizontal="right" vertical="center" wrapText="1"/>
    </xf>
    <xf numFmtId="166" fontId="0" fillId="2" borderId="0" xfId="2" applyNumberFormat="1" applyFont="1" applyFill="1"/>
    <xf numFmtId="0" fontId="10" fillId="2" borderId="0" xfId="0" applyFont="1" applyFill="1"/>
    <xf numFmtId="49" fontId="20" fillId="3" borderId="3" xfId="16" applyNumberFormat="1" applyFont="1" applyFill="1" applyBorder="1" applyAlignment="1">
      <alignment horizontal="right" vertical="center"/>
    </xf>
    <xf numFmtId="6" fontId="20" fillId="3" borderId="3" xfId="0" applyNumberFormat="1" applyFont="1" applyFill="1" applyBorder="1" applyAlignment="1">
      <alignment horizontal="right" vertical="center"/>
    </xf>
    <xf numFmtId="0" fontId="9" fillId="3" borderId="2" xfId="0" applyFont="1" applyFill="1" applyBorder="1" applyAlignment="1">
      <alignment horizontal="right" vertical="center" wrapText="1"/>
    </xf>
    <xf numFmtId="164" fontId="9" fillId="2" borderId="1" xfId="16" applyNumberFormat="1" applyFont="1" applyFill="1" applyBorder="1" applyAlignment="1">
      <alignment horizontal="right" vertical="center"/>
    </xf>
    <xf numFmtId="6" fontId="20" fillId="0" borderId="3" xfId="0" applyNumberFormat="1" applyFont="1" applyBorder="1" applyAlignment="1">
      <alignment horizontal="right" vertical="center"/>
    </xf>
    <xf numFmtId="164" fontId="9" fillId="3" borderId="1" xfId="16" applyNumberFormat="1" applyFont="1" applyFill="1" applyBorder="1" applyAlignment="1">
      <alignment horizontal="right" vertical="center"/>
    </xf>
    <xf numFmtId="0" fontId="9" fillId="0" borderId="2" xfId="0" quotePrefix="1" applyFont="1" applyBorder="1" applyAlignment="1">
      <alignment horizontal="right" vertical="center" wrapText="1"/>
    </xf>
    <xf numFmtId="166" fontId="0" fillId="2" borderId="0" xfId="2" quotePrefix="1" applyNumberFormat="1" applyFont="1" applyFill="1" applyAlignment="1">
      <alignment horizontal="right"/>
    </xf>
    <xf numFmtId="166" fontId="3" fillId="2" borderId="0" xfId="2" applyNumberFormat="1" applyFont="1" applyFill="1"/>
    <xf numFmtId="0" fontId="0" fillId="0" borderId="0" xfId="0"/>
    <xf numFmtId="0" fontId="0" fillId="2" borderId="0" xfId="0" applyFill="1"/>
    <xf numFmtId="0" fontId="3" fillId="2" borderId="0" xfId="0" applyFont="1" applyFill="1"/>
    <xf numFmtId="0" fontId="4" fillId="2" borderId="0" xfId="3" applyFill="1" applyAlignment="1">
      <alignment horizontal="right"/>
    </xf>
    <xf numFmtId="0" fontId="4" fillId="2" borderId="0" xfId="3" quotePrefix="1" applyFill="1" applyAlignment="1">
      <alignment horizontal="right"/>
    </xf>
    <xf numFmtId="0" fontId="4" fillId="2" borderId="0" xfId="3" applyFill="1"/>
    <xf numFmtId="0" fontId="3" fillId="0" borderId="0" xfId="0" applyFont="1" applyAlignment="1">
      <alignment vertical="center"/>
    </xf>
    <xf numFmtId="0" fontId="9" fillId="3" borderId="2" xfId="0" applyFont="1" applyFill="1" applyBorder="1" applyAlignment="1">
      <alignment horizontal="left" wrapText="1"/>
    </xf>
    <xf numFmtId="0" fontId="9" fillId="0" borderId="2" xfId="0" applyFont="1" applyBorder="1" applyAlignment="1">
      <alignment horizontal="left" wrapText="1"/>
    </xf>
    <xf numFmtId="166" fontId="9" fillId="3" borderId="1" xfId="2" applyNumberFormat="1" applyFont="1" applyFill="1" applyBorder="1"/>
    <xf numFmtId="166" fontId="12" fillId="4" borderId="2" xfId="2" applyNumberFormat="1" applyFont="1" applyFill="1" applyBorder="1" applyAlignment="1">
      <alignment horizontal="right" vertical="center" wrapText="1"/>
    </xf>
    <xf numFmtId="0" fontId="8" fillId="0" borderId="1" xfId="0" applyFont="1" applyBorder="1" applyAlignment="1">
      <alignment horizontal="right" wrapText="1"/>
    </xf>
    <xf numFmtId="164" fontId="9" fillId="3" borderId="1" xfId="16" applyNumberFormat="1" applyFont="1" applyFill="1" applyBorder="1"/>
    <xf numFmtId="164" fontId="9" fillId="0" borderId="1" xfId="16" applyNumberFormat="1" applyFont="1" applyBorder="1"/>
    <xf numFmtId="0" fontId="4" fillId="0" borderId="0" xfId="3"/>
    <xf numFmtId="0" fontId="16" fillId="3" borderId="2" xfId="0" applyFont="1" applyFill="1" applyBorder="1" applyAlignment="1">
      <alignment horizontal="left" wrapText="1"/>
    </xf>
    <xf numFmtId="164" fontId="16" fillId="3" borderId="1" xfId="16" applyNumberFormat="1" applyFont="1" applyFill="1" applyBorder="1"/>
    <xf numFmtId="0" fontId="9" fillId="0" borderId="2" xfId="0" applyFont="1" applyBorder="1" applyAlignment="1">
      <alignment horizontal="left" vertical="center" wrapText="1"/>
    </xf>
    <xf numFmtId="164" fontId="9" fillId="0" borderId="1" xfId="16" applyNumberFormat="1" applyFont="1" applyBorder="1" applyAlignment="1">
      <alignment vertical="center"/>
    </xf>
    <xf numFmtId="0" fontId="10" fillId="2" borderId="0" xfId="0" applyFont="1" applyFill="1"/>
    <xf numFmtId="0" fontId="27" fillId="0" borderId="0" xfId="0" applyFont="1" applyAlignment="1">
      <alignment vertical="center"/>
    </xf>
    <xf numFmtId="3" fontId="0" fillId="2" borderId="0" xfId="0" applyNumberFormat="1" applyFill="1"/>
    <xf numFmtId="9" fontId="0" fillId="2" borderId="0" xfId="2" applyFont="1" applyFill="1"/>
    <xf numFmtId="0" fontId="22" fillId="2" borderId="1" xfId="0" applyFont="1" applyFill="1" applyBorder="1" applyAlignment="1">
      <alignment horizontal="right" vertical="center" wrapText="1"/>
    </xf>
    <xf numFmtId="164" fontId="16" fillId="0" borderId="1" xfId="16" applyNumberFormat="1" applyFont="1" applyFill="1" applyBorder="1"/>
    <xf numFmtId="166" fontId="16" fillId="0" borderId="1" xfId="2" applyNumberFormat="1" applyFont="1" applyFill="1" applyBorder="1"/>
    <xf numFmtId="166" fontId="17" fillId="5" borderId="2" xfId="2" applyNumberFormat="1" applyFont="1" applyFill="1" applyBorder="1" applyAlignment="1">
      <alignment horizontal="right" vertical="center" wrapText="1"/>
    </xf>
    <xf numFmtId="0" fontId="0" fillId="0" borderId="0" xfId="0" applyFont="1" applyAlignment="1">
      <alignment vertical="center"/>
    </xf>
    <xf numFmtId="164" fontId="0" fillId="0" borderId="1" xfId="1" applyNumberFormat="1" applyFont="1" applyBorder="1" applyAlignment="1">
      <alignment horizontal="right" vertical="center"/>
    </xf>
    <xf numFmtId="0" fontId="8" fillId="2" borderId="0" xfId="0" applyFont="1" applyFill="1" applyAlignment="1">
      <alignment horizontal="center" wrapText="1"/>
    </xf>
    <xf numFmtId="166" fontId="17" fillId="4" borderId="2" xfId="2" applyNumberFormat="1" applyFont="1" applyFill="1" applyBorder="1" applyAlignment="1">
      <alignment horizontal="left" vertical="center" wrapText="1"/>
    </xf>
    <xf numFmtId="0" fontId="0" fillId="0" borderId="1" xfId="0" applyBorder="1" applyAlignment="1">
      <alignment vertical="center" wrapText="1"/>
    </xf>
    <xf numFmtId="165" fontId="9" fillId="3" borderId="1" xfId="2" applyNumberFormat="1" applyFont="1" applyFill="1" applyBorder="1"/>
    <xf numFmtId="165" fontId="12" fillId="4" borderId="2" xfId="2" applyNumberFormat="1" applyFont="1" applyFill="1" applyBorder="1" applyAlignment="1">
      <alignment horizontal="right" vertical="center" wrapText="1"/>
    </xf>
    <xf numFmtId="165" fontId="9" fillId="3" borderId="1" xfId="2" applyNumberFormat="1" applyFont="1" applyFill="1" applyBorder="1" applyAlignment="1">
      <alignment horizontal="right" indent="1"/>
    </xf>
    <xf numFmtId="165" fontId="9" fillId="3" borderId="1" xfId="2" applyNumberFormat="1" applyFont="1" applyFill="1" applyBorder="1" applyAlignment="1">
      <alignment horizontal="right"/>
    </xf>
    <xf numFmtId="165" fontId="17" fillId="4" borderId="2" xfId="2" applyNumberFormat="1" applyFont="1" applyFill="1" applyBorder="1" applyAlignment="1">
      <alignment horizontal="right" vertical="center" wrapText="1"/>
    </xf>
    <xf numFmtId="0" fontId="8" fillId="0" borderId="3" xfId="0" applyFont="1" applyBorder="1" applyAlignment="1">
      <alignment horizontal="right" wrapText="1"/>
    </xf>
    <xf numFmtId="165" fontId="9" fillId="3" borderId="3" xfId="2" applyNumberFormat="1" applyFont="1" applyFill="1" applyBorder="1"/>
    <xf numFmtId="165" fontId="12" fillId="4" borderId="0" xfId="2" applyNumberFormat="1" applyFont="1" applyFill="1" applyBorder="1" applyAlignment="1">
      <alignment horizontal="right" vertical="center" wrapText="1"/>
    </xf>
    <xf numFmtId="165" fontId="9" fillId="3" borderId="3" xfId="2" applyNumberFormat="1" applyFont="1" applyFill="1" applyBorder="1" applyAlignment="1">
      <alignment horizontal="right"/>
    </xf>
    <xf numFmtId="165" fontId="17" fillId="4" borderId="0" xfId="2" applyNumberFormat="1" applyFont="1" applyFill="1" applyBorder="1" applyAlignment="1">
      <alignment horizontal="right" vertical="center" wrapText="1"/>
    </xf>
    <xf numFmtId="0" fontId="8" fillId="2" borderId="14" xfId="0" applyFont="1" applyFill="1" applyBorder="1" applyAlignment="1">
      <alignment horizontal="right" wrapText="1"/>
    </xf>
    <xf numFmtId="0" fontId="8" fillId="0" borderId="3" xfId="0" applyFont="1" applyBorder="1" applyAlignment="1">
      <alignment horizontal="right" vertical="top" wrapText="1"/>
    </xf>
    <xf numFmtId="164" fontId="9" fillId="3" borderId="0" xfId="1" applyNumberFormat="1" applyFont="1" applyFill="1" applyBorder="1" applyAlignment="1">
      <alignment horizontal="left" wrapText="1"/>
    </xf>
    <xf numFmtId="164" fontId="9" fillId="0" borderId="0" xfId="1" applyNumberFormat="1" applyFont="1" applyBorder="1" applyAlignment="1">
      <alignment horizontal="left" wrapText="1"/>
    </xf>
    <xf numFmtId="164" fontId="16" fillId="3" borderId="0" xfId="1" applyNumberFormat="1" applyFont="1" applyFill="1" applyBorder="1" applyAlignment="1">
      <alignment horizontal="left" wrapText="1"/>
    </xf>
    <xf numFmtId="164" fontId="9" fillId="3" borderId="3" xfId="1" applyNumberFormat="1" applyFont="1" applyFill="1" applyBorder="1"/>
    <xf numFmtId="164" fontId="9" fillId="0" borderId="3" xfId="1" applyNumberFormat="1" applyFont="1" applyBorder="1"/>
    <xf numFmtId="164" fontId="9" fillId="3" borderId="3" xfId="1" applyNumberFormat="1" applyFont="1" applyFill="1" applyBorder="1" applyAlignment="1">
      <alignment horizontal="right" indent="1"/>
    </xf>
    <xf numFmtId="164" fontId="16" fillId="0" borderId="3" xfId="1" applyNumberFormat="1" applyFont="1" applyBorder="1"/>
    <xf numFmtId="165" fontId="9" fillId="3" borderId="15" xfId="2" applyNumberFormat="1" applyFont="1" applyFill="1" applyBorder="1"/>
    <xf numFmtId="165" fontId="12" fillId="4" borderId="15" xfId="2" applyNumberFormat="1" applyFont="1" applyFill="1" applyBorder="1" applyAlignment="1">
      <alignment horizontal="right" vertical="center" wrapText="1"/>
    </xf>
    <xf numFmtId="165" fontId="9" fillId="3" borderId="1" xfId="2" quotePrefix="1" applyNumberFormat="1" applyFont="1" applyFill="1" applyBorder="1" applyAlignment="1">
      <alignment horizontal="right" indent="1"/>
    </xf>
    <xf numFmtId="165" fontId="17" fillId="4" borderId="15" xfId="2" applyNumberFormat="1" applyFont="1" applyFill="1" applyBorder="1" applyAlignment="1">
      <alignment horizontal="right" vertical="center" wrapText="1"/>
    </xf>
    <xf numFmtId="0" fontId="8" fillId="0" borderId="1" xfId="0" applyFont="1" applyBorder="1" applyAlignment="1">
      <alignment horizontal="left" vertical="center" wrapText="1"/>
    </xf>
    <xf numFmtId="0" fontId="8" fillId="2" borderId="0" xfId="0" applyFont="1" applyFill="1" applyAlignment="1">
      <alignment horizontal="right" vertical="center" wrapText="1"/>
    </xf>
    <xf numFmtId="0" fontId="15" fillId="0" borderId="0" xfId="0" applyFont="1" applyAlignment="1">
      <alignment vertical="center"/>
    </xf>
    <xf numFmtId="0" fontId="0" fillId="2" borderId="0" xfId="0" applyFill="1" applyAlignment="1">
      <alignment vertical="center"/>
    </xf>
    <xf numFmtId="164" fontId="9" fillId="3" borderId="3" xfId="7" applyNumberFormat="1" applyFont="1" applyFill="1" applyBorder="1"/>
    <xf numFmtId="164" fontId="9" fillId="2" borderId="0" xfId="7" applyNumberFormat="1" applyFont="1" applyFill="1" applyBorder="1" applyAlignment="1">
      <alignment horizontal="right" indent="1"/>
    </xf>
    <xf numFmtId="164" fontId="9" fillId="0" borderId="0" xfId="7" applyNumberFormat="1" applyFont="1" applyBorder="1"/>
    <xf numFmtId="164" fontId="9" fillId="3" borderId="3" xfId="7" applyNumberFormat="1" applyFont="1" applyFill="1" applyBorder="1" applyAlignment="1">
      <alignment horizontal="right" indent="1"/>
    </xf>
    <xf numFmtId="164" fontId="16" fillId="0" borderId="0" xfId="7" applyNumberFormat="1" applyFont="1" applyBorder="1"/>
    <xf numFmtId="0" fontId="8" fillId="2" borderId="15" xfId="0" applyFont="1" applyFill="1" applyBorder="1" applyAlignment="1">
      <alignment horizontal="right" wrapText="1"/>
    </xf>
    <xf numFmtId="165" fontId="9" fillId="2" borderId="15" xfId="2" applyNumberFormat="1" applyFont="1" applyFill="1" applyBorder="1"/>
    <xf numFmtId="165" fontId="9" fillId="2" borderId="1" xfId="2" applyNumberFormat="1" applyFont="1" applyFill="1" applyBorder="1"/>
    <xf numFmtId="165" fontId="16" fillId="2" borderId="15" xfId="2" applyNumberFormat="1" applyFont="1" applyFill="1" applyBorder="1"/>
    <xf numFmtId="165" fontId="16" fillId="2" borderId="1" xfId="2" applyNumberFormat="1" applyFont="1" applyFill="1" applyBorder="1"/>
    <xf numFmtId="0" fontId="8" fillId="0" borderId="1" xfId="0" applyFont="1" applyBorder="1" applyAlignment="1">
      <alignment horizontal="right" vertical="center" wrapText="1"/>
    </xf>
    <xf numFmtId="0" fontId="8" fillId="0" borderId="3" xfId="0" applyFont="1" applyBorder="1" applyAlignment="1">
      <alignment horizontal="right" vertical="center" wrapText="1"/>
    </xf>
    <xf numFmtId="0" fontId="8" fillId="2" borderId="15" xfId="0" applyFont="1" applyFill="1" applyBorder="1" applyAlignment="1">
      <alignment horizontal="right" vertical="center" wrapText="1"/>
    </xf>
    <xf numFmtId="0" fontId="9" fillId="0" borderId="0" xfId="0" applyFont="1" applyAlignment="1">
      <alignment vertical="center" wrapText="1"/>
    </xf>
    <xf numFmtId="165" fontId="16" fillId="3" borderId="1" xfId="2" applyNumberFormat="1" applyFont="1" applyFill="1" applyBorder="1"/>
    <xf numFmtId="165" fontId="16" fillId="3" borderId="3" xfId="2" applyNumberFormat="1" applyFont="1" applyFill="1" applyBorder="1"/>
    <xf numFmtId="2" fontId="16" fillId="2" borderId="15" xfId="2" applyNumberFormat="1" applyFont="1" applyFill="1" applyBorder="1"/>
    <xf numFmtId="2" fontId="16" fillId="2" borderId="1" xfId="2" applyNumberFormat="1" applyFont="1" applyFill="1" applyBorder="1"/>
    <xf numFmtId="0" fontId="9" fillId="2" borderId="0" xfId="0" applyFont="1" applyFill="1"/>
    <xf numFmtId="164" fontId="9" fillId="0" borderId="3" xfId="1" applyNumberFormat="1" applyFont="1" applyBorder="1" applyAlignment="1">
      <alignment vertical="center"/>
    </xf>
    <xf numFmtId="0" fontId="8" fillId="2" borderId="14" xfId="0" applyFont="1" applyFill="1" applyBorder="1" applyAlignment="1">
      <alignment horizontal="center" wrapText="1"/>
    </xf>
    <xf numFmtId="165" fontId="9" fillId="3" borderId="2" xfId="2" applyNumberFormat="1" applyFont="1" applyFill="1" applyBorder="1"/>
    <xf numFmtId="165" fontId="9" fillId="3" borderId="0" xfId="2" applyNumberFormat="1" applyFont="1" applyFill="1" applyBorder="1"/>
    <xf numFmtId="165" fontId="12" fillId="4" borderId="1" xfId="2" applyNumberFormat="1" applyFont="1" applyFill="1" applyBorder="1" applyAlignment="1">
      <alignment horizontal="right" vertical="center" wrapText="1"/>
    </xf>
    <xf numFmtId="165" fontId="12" fillId="4" borderId="3" xfId="2" applyNumberFormat="1" applyFont="1" applyFill="1" applyBorder="1" applyAlignment="1">
      <alignment horizontal="right" vertical="center" wrapText="1"/>
    </xf>
    <xf numFmtId="165" fontId="16" fillId="3" borderId="15" xfId="2" applyNumberFormat="1" applyFont="1" applyFill="1" applyBorder="1"/>
    <xf numFmtId="164" fontId="9" fillId="3" borderId="3" xfId="9" applyNumberFormat="1" applyFont="1" applyFill="1" applyBorder="1"/>
    <xf numFmtId="164" fontId="9" fillId="0" borderId="3" xfId="9" applyNumberFormat="1" applyFont="1" applyFill="1" applyBorder="1" applyAlignment="1">
      <alignment horizontal="right"/>
    </xf>
    <xf numFmtId="164" fontId="9" fillId="3" borderId="3" xfId="9" applyNumberFormat="1" applyFont="1" applyFill="1" applyBorder="1" applyAlignment="1">
      <alignment horizontal="right"/>
    </xf>
    <xf numFmtId="164" fontId="9" fillId="0" borderId="3" xfId="9" applyNumberFormat="1" applyFont="1" applyFill="1" applyBorder="1"/>
    <xf numFmtId="164" fontId="16" fillId="3" borderId="3" xfId="9" applyNumberFormat="1" applyFont="1" applyFill="1" applyBorder="1" applyAlignment="1">
      <alignment horizontal="right"/>
    </xf>
    <xf numFmtId="164" fontId="16" fillId="3" borderId="3" xfId="9" applyNumberFormat="1" applyFont="1" applyFill="1" applyBorder="1"/>
    <xf numFmtId="0" fontId="8" fillId="0" borderId="15" xfId="0" applyFont="1" applyBorder="1" applyAlignment="1">
      <alignment horizontal="right" wrapText="1"/>
    </xf>
    <xf numFmtId="0" fontId="0" fillId="0" borderId="0" xfId="0" applyFont="1" applyAlignment="1">
      <alignment wrapText="1"/>
    </xf>
    <xf numFmtId="164" fontId="9" fillId="3" borderId="15" xfId="9" applyNumberFormat="1" applyFont="1" applyFill="1" applyBorder="1"/>
    <xf numFmtId="164" fontId="9" fillId="0" borderId="15" xfId="9" applyNumberFormat="1" applyFont="1" applyFill="1" applyBorder="1" applyAlignment="1">
      <alignment horizontal="right"/>
    </xf>
    <xf numFmtId="164" fontId="16" fillId="3" borderId="15" xfId="9" applyNumberFormat="1" applyFont="1" applyFill="1" applyBorder="1"/>
    <xf numFmtId="167" fontId="9" fillId="3" borderId="15" xfId="9" applyNumberFormat="1" applyFont="1" applyFill="1" applyBorder="1"/>
    <xf numFmtId="167" fontId="9" fillId="3" borderId="1" xfId="9" applyNumberFormat="1" applyFont="1" applyFill="1" applyBorder="1"/>
    <xf numFmtId="167" fontId="9" fillId="3" borderId="16" xfId="9" applyNumberFormat="1" applyFont="1" applyFill="1" applyBorder="1"/>
    <xf numFmtId="167" fontId="9" fillId="0" borderId="15" xfId="9" applyNumberFormat="1" applyFont="1" applyFill="1" applyBorder="1" applyAlignment="1">
      <alignment horizontal="right"/>
    </xf>
    <xf numFmtId="167" fontId="9" fillId="0" borderId="1" xfId="9" applyNumberFormat="1" applyFont="1" applyFill="1" applyBorder="1" applyAlignment="1">
      <alignment horizontal="right"/>
    </xf>
    <xf numFmtId="167" fontId="9" fillId="0" borderId="16" xfId="9" applyNumberFormat="1" applyFont="1" applyFill="1" applyBorder="1" applyAlignment="1">
      <alignment horizontal="right"/>
    </xf>
    <xf numFmtId="167" fontId="16" fillId="3" borderId="15" xfId="9" applyNumberFormat="1" applyFont="1" applyFill="1" applyBorder="1"/>
    <xf numFmtId="167" fontId="16" fillId="3" borderId="1" xfId="9" applyNumberFormat="1" applyFont="1" applyFill="1" applyBorder="1"/>
    <xf numFmtId="167" fontId="16" fillId="3" borderId="16" xfId="9" applyNumberFormat="1" applyFont="1" applyFill="1" applyBorder="1"/>
    <xf numFmtId="0" fontId="9" fillId="3" borderId="0" xfId="0" applyFont="1" applyFill="1" applyBorder="1" applyAlignment="1">
      <alignment horizontal="lef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9" fillId="3" borderId="0" xfId="0" applyFont="1" applyFill="1" applyBorder="1" applyAlignment="1">
      <alignment horizontal="left" vertical="top" wrapText="1"/>
    </xf>
    <xf numFmtId="0" fontId="16" fillId="3" borderId="0" xfId="0" applyFont="1" applyFill="1" applyBorder="1" applyAlignment="1">
      <alignment horizontal="left" wrapText="1"/>
    </xf>
    <xf numFmtId="164" fontId="9" fillId="3" borderId="15" xfId="9" applyNumberFormat="1" applyFont="1" applyFill="1" applyBorder="1" applyAlignment="1">
      <alignment horizontal="right"/>
    </xf>
    <xf numFmtId="164" fontId="9" fillId="0" borderId="15" xfId="9" applyNumberFormat="1" applyFont="1" applyFill="1" applyBorder="1"/>
    <xf numFmtId="165" fontId="12" fillId="5" borderId="2" xfId="2" applyNumberFormat="1" applyFont="1" applyFill="1" applyBorder="1" applyAlignment="1">
      <alignment horizontal="right" vertical="center" wrapText="1"/>
    </xf>
    <xf numFmtId="165" fontId="9" fillId="0" borderId="1" xfId="2" applyNumberFormat="1" applyFont="1" applyFill="1" applyBorder="1"/>
    <xf numFmtId="164" fontId="9" fillId="3" borderId="3" xfId="9" applyNumberFormat="1" applyFont="1" applyFill="1" applyBorder="1" applyAlignment="1">
      <alignment vertical="center"/>
    </xf>
    <xf numFmtId="164" fontId="9" fillId="0" borderId="3" xfId="9" applyNumberFormat="1" applyFont="1" applyBorder="1"/>
    <xf numFmtId="164" fontId="9" fillId="0" borderId="3" xfId="9" applyNumberFormat="1" applyFont="1" applyFill="1" applyBorder="1" applyAlignment="1">
      <alignment horizontal="right" indent="1"/>
    </xf>
    <xf numFmtId="165" fontId="12" fillId="5" borderId="15" xfId="2" applyNumberFormat="1" applyFont="1" applyFill="1" applyBorder="1" applyAlignment="1">
      <alignment horizontal="right" vertical="center" wrapText="1"/>
    </xf>
    <xf numFmtId="165" fontId="9" fillId="0" borderId="15" xfId="2" applyNumberFormat="1" applyFont="1" applyFill="1" applyBorder="1"/>
    <xf numFmtId="0" fontId="27" fillId="0" borderId="3" xfId="0" applyFont="1" applyBorder="1" applyAlignment="1">
      <alignment vertical="center"/>
    </xf>
    <xf numFmtId="0" fontId="0" fillId="0" borderId="0" xfId="0" applyAlignment="1">
      <alignment horizontal="center" vertical="center" wrapText="1"/>
    </xf>
    <xf numFmtId="165" fontId="9" fillId="3" borderId="14" xfId="2" applyNumberFormat="1" applyFont="1" applyFill="1" applyBorder="1"/>
    <xf numFmtId="164" fontId="9" fillId="0" borderId="3" xfId="9" applyNumberFormat="1" applyFont="1" applyBorder="1" applyAlignment="1">
      <alignment vertical="center"/>
    </xf>
    <xf numFmtId="165" fontId="12" fillId="4" borderId="14" xfId="2" applyNumberFormat="1" applyFont="1" applyFill="1" applyBorder="1" applyAlignment="1">
      <alignment horizontal="right" vertical="center" wrapText="1"/>
    </xf>
    <xf numFmtId="164" fontId="9" fillId="3" borderId="3" xfId="9" applyNumberFormat="1" applyFont="1" applyFill="1" applyBorder="1" applyAlignment="1">
      <alignment horizontal="right" indent="1"/>
    </xf>
    <xf numFmtId="165" fontId="9" fillId="3" borderId="15" xfId="2" applyNumberFormat="1" applyFont="1" applyFill="1" applyBorder="1" applyAlignment="1">
      <alignment vertical="center"/>
    </xf>
    <xf numFmtId="165" fontId="9" fillId="3" borderId="1" xfId="2" applyNumberFormat="1" applyFont="1" applyFill="1" applyBorder="1" applyAlignment="1">
      <alignment vertical="center"/>
    </xf>
    <xf numFmtId="165" fontId="9" fillId="3" borderId="3" xfId="2" applyNumberFormat="1" applyFont="1" applyFill="1" applyBorder="1" applyAlignment="1">
      <alignment vertical="center"/>
    </xf>
    <xf numFmtId="164" fontId="16" fillId="3" borderId="3" xfId="9" applyNumberFormat="1" applyFont="1" applyFill="1" applyBorder="1" applyAlignment="1">
      <alignment horizontal="right" indent="1"/>
    </xf>
    <xf numFmtId="165" fontId="16" fillId="3" borderId="14" xfId="2" applyNumberFormat="1" applyFont="1" applyFill="1" applyBorder="1"/>
    <xf numFmtId="0" fontId="8" fillId="2" borderId="0" xfId="0" applyFont="1" applyFill="1" applyBorder="1" applyAlignment="1">
      <alignment wrapText="1"/>
    </xf>
    <xf numFmtId="164" fontId="9" fillId="0" borderId="3" xfId="9" applyNumberFormat="1" applyFont="1" applyBorder="1" applyAlignment="1">
      <alignment horizontal="right"/>
    </xf>
    <xf numFmtId="166" fontId="9" fillId="3" borderId="15" xfId="2" applyNumberFormat="1" applyFont="1" applyFill="1" applyBorder="1"/>
    <xf numFmtId="166" fontId="12" fillId="4" borderId="15" xfId="2" applyNumberFormat="1" applyFont="1" applyFill="1" applyBorder="1" applyAlignment="1">
      <alignment horizontal="right" vertical="center" wrapText="1"/>
    </xf>
    <xf numFmtId="165" fontId="12" fillId="4" borderId="2" xfId="2" quotePrefix="1" applyNumberFormat="1" applyFont="1" applyFill="1" applyBorder="1" applyAlignment="1">
      <alignment horizontal="right" vertical="center" wrapText="1"/>
    </xf>
    <xf numFmtId="165" fontId="12" fillId="4" borderId="0" xfId="2" quotePrefix="1" applyNumberFormat="1" applyFont="1" applyFill="1" applyBorder="1" applyAlignment="1">
      <alignment horizontal="right" vertical="center" wrapText="1"/>
    </xf>
    <xf numFmtId="0" fontId="8" fillId="3" borderId="5" xfId="0" applyFont="1" applyFill="1" applyBorder="1" applyAlignment="1">
      <alignment vertical="center" wrapText="1"/>
    </xf>
    <xf numFmtId="0" fontId="8" fillId="2" borderId="10" xfId="0" applyFont="1" applyFill="1" applyBorder="1" applyAlignment="1">
      <alignment vertical="center" wrapText="1"/>
    </xf>
    <xf numFmtId="0" fontId="8" fillId="3" borderId="12"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Border="1" applyAlignment="1">
      <alignment horizontal="right" vertical="center" wrapText="1"/>
    </xf>
    <xf numFmtId="164" fontId="16" fillId="0" borderId="3" xfId="9" applyNumberFormat="1" applyFont="1" applyFill="1" applyBorder="1"/>
    <xf numFmtId="166" fontId="12" fillId="5" borderId="15" xfId="2" applyNumberFormat="1" applyFont="1" applyFill="1" applyBorder="1" applyAlignment="1">
      <alignment horizontal="right" vertical="center" wrapText="1"/>
    </xf>
    <xf numFmtId="165" fontId="12" fillId="3" borderId="15" xfId="2" applyNumberFormat="1" applyFont="1" applyFill="1" applyBorder="1" applyAlignment="1">
      <alignment horizontal="right" vertical="center" wrapText="1"/>
    </xf>
    <xf numFmtId="165" fontId="12" fillId="3" borderId="2" xfId="2" applyNumberFormat="1" applyFont="1" applyFill="1" applyBorder="1" applyAlignment="1">
      <alignment horizontal="right" vertical="center" wrapText="1"/>
    </xf>
    <xf numFmtId="165" fontId="12" fillId="3" borderId="17" xfId="2" applyNumberFormat="1" applyFont="1" applyFill="1" applyBorder="1" applyAlignment="1">
      <alignment horizontal="right" vertical="center" wrapText="1"/>
    </xf>
    <xf numFmtId="165" fontId="9" fillId="0" borderId="16" xfId="2" applyNumberFormat="1" applyFont="1" applyFill="1" applyBorder="1"/>
    <xf numFmtId="165" fontId="9" fillId="0" borderId="2" xfId="2" applyNumberFormat="1" applyFont="1" applyFill="1" applyBorder="1"/>
    <xf numFmtId="165" fontId="12" fillId="5" borderId="17" xfId="2" applyNumberFormat="1" applyFont="1" applyFill="1" applyBorder="1" applyAlignment="1">
      <alignment horizontal="right" vertical="center" wrapText="1"/>
    </xf>
    <xf numFmtId="165" fontId="12" fillId="0" borderId="15" xfId="2" applyNumberFormat="1" applyFont="1" applyFill="1" applyBorder="1" applyAlignment="1">
      <alignment horizontal="right" vertical="center" wrapText="1"/>
    </xf>
    <xf numFmtId="165" fontId="12" fillId="0" borderId="2" xfId="2" applyNumberFormat="1" applyFont="1" applyFill="1" applyBorder="1" applyAlignment="1">
      <alignment horizontal="right" vertical="center" wrapText="1"/>
    </xf>
    <xf numFmtId="165" fontId="12" fillId="0" borderId="17" xfId="2" applyNumberFormat="1" applyFont="1" applyFill="1" applyBorder="1" applyAlignment="1">
      <alignment horizontal="right" vertical="center" wrapText="1"/>
    </xf>
    <xf numFmtId="165" fontId="9" fillId="3" borderId="16" xfId="2" applyNumberFormat="1" applyFont="1" applyFill="1" applyBorder="1"/>
    <xf numFmtId="165" fontId="17" fillId="0" borderId="15" xfId="2" applyNumberFormat="1" applyFont="1" applyFill="1" applyBorder="1" applyAlignment="1">
      <alignment horizontal="right" vertical="center" wrapText="1"/>
    </xf>
    <xf numFmtId="165" fontId="17" fillId="0" borderId="2" xfId="2" applyNumberFormat="1" applyFont="1" applyFill="1" applyBorder="1" applyAlignment="1">
      <alignment horizontal="right" vertical="center" wrapText="1"/>
    </xf>
    <xf numFmtId="165" fontId="17" fillId="0" borderId="17" xfId="2" applyNumberFormat="1" applyFont="1" applyFill="1" applyBorder="1" applyAlignment="1">
      <alignment horizontal="right" vertical="center" wrapText="1"/>
    </xf>
    <xf numFmtId="165" fontId="12" fillId="3" borderId="0" xfId="2" applyNumberFormat="1" applyFont="1" applyFill="1" applyBorder="1" applyAlignment="1">
      <alignment horizontal="right" vertical="center" wrapText="1"/>
    </xf>
    <xf numFmtId="165" fontId="9" fillId="0" borderId="3" xfId="2" applyNumberFormat="1" applyFont="1" applyFill="1" applyBorder="1"/>
    <xf numFmtId="165" fontId="12" fillId="5" borderId="0" xfId="2" applyNumberFormat="1" applyFont="1" applyFill="1" applyBorder="1" applyAlignment="1">
      <alignment horizontal="right" vertical="center" wrapText="1"/>
    </xf>
    <xf numFmtId="165" fontId="12" fillId="0" borderId="0" xfId="2" applyNumberFormat="1" applyFont="1" applyFill="1" applyBorder="1" applyAlignment="1">
      <alignment horizontal="right" vertical="center" wrapText="1"/>
    </xf>
    <xf numFmtId="165" fontId="17" fillId="0" borderId="0" xfId="2" applyNumberFormat="1" applyFont="1" applyFill="1" applyBorder="1" applyAlignment="1">
      <alignment horizontal="right" vertical="center" wrapText="1"/>
    </xf>
    <xf numFmtId="165" fontId="9" fillId="2" borderId="14" xfId="2" applyNumberFormat="1" applyFont="1" applyFill="1" applyBorder="1"/>
    <xf numFmtId="165" fontId="9" fillId="2" borderId="2" xfId="2" applyNumberFormat="1" applyFont="1" applyFill="1" applyBorder="1"/>
    <xf numFmtId="165" fontId="9" fillId="2" borderId="0" xfId="2" applyNumberFormat="1" applyFont="1" applyFill="1" applyBorder="1"/>
    <xf numFmtId="0" fontId="8" fillId="3" borderId="3" xfId="0" applyFont="1" applyFill="1" applyBorder="1" applyAlignment="1">
      <alignment vertical="center" wrapText="1"/>
    </xf>
    <xf numFmtId="164" fontId="9" fillId="3" borderId="15" xfId="1" applyNumberFormat="1" applyFont="1" applyFill="1" applyBorder="1"/>
    <xf numFmtId="164" fontId="9" fillId="0" borderId="15" xfId="1" applyNumberFormat="1" applyFont="1" applyFill="1" applyBorder="1"/>
    <xf numFmtId="164" fontId="9" fillId="3" borderId="15" xfId="1" applyNumberFormat="1" applyFont="1" applyFill="1" applyBorder="1" applyAlignment="1">
      <alignment vertical="center"/>
    </xf>
    <xf numFmtId="164" fontId="9" fillId="3" borderId="15" xfId="1" applyNumberFormat="1" applyFont="1" applyFill="1" applyBorder="1" applyAlignment="1">
      <alignment horizontal="right" indent="1"/>
    </xf>
    <xf numFmtId="164" fontId="16" fillId="0" borderId="15" xfId="1" applyNumberFormat="1" applyFont="1" applyFill="1" applyBorder="1"/>
    <xf numFmtId="164" fontId="16" fillId="3" borderId="3" xfId="1" applyNumberFormat="1" applyFont="1" applyFill="1" applyBorder="1"/>
    <xf numFmtId="164" fontId="9" fillId="0" borderId="15" xfId="1" applyNumberFormat="1" applyFont="1" applyBorder="1"/>
    <xf numFmtId="164" fontId="9" fillId="0" borderId="15" xfId="1" applyNumberFormat="1" applyFont="1" applyBorder="1" applyAlignment="1">
      <alignment vertical="center"/>
    </xf>
    <xf numFmtId="164" fontId="16" fillId="0" borderId="15" xfId="1" applyNumberFormat="1" applyFont="1" applyBorder="1"/>
    <xf numFmtId="164" fontId="16" fillId="3" borderId="15" xfId="1" applyNumberFormat="1" applyFont="1" applyFill="1" applyBorder="1"/>
    <xf numFmtId="0" fontId="0" fillId="2" borderId="0" xfId="0" applyFill="1" applyBorder="1"/>
    <xf numFmtId="0" fontId="8" fillId="2" borderId="1" xfId="0" applyFont="1" applyFill="1" applyBorder="1" applyAlignment="1">
      <alignment horizontal="left" vertical="center" wrapText="1"/>
    </xf>
    <xf numFmtId="0" fontId="8" fillId="0" borderId="3" xfId="0" applyFont="1" applyBorder="1" applyAlignment="1">
      <alignment horizontal="left" vertical="center" wrapText="1"/>
    </xf>
    <xf numFmtId="164" fontId="9" fillId="3" borderId="3" xfId="16" applyNumberFormat="1" applyFont="1" applyFill="1" applyBorder="1"/>
    <xf numFmtId="164" fontId="9" fillId="0" borderId="3" xfId="16" applyNumberFormat="1" applyFont="1" applyBorder="1"/>
    <xf numFmtId="164" fontId="9" fillId="0" borderId="3" xfId="16" applyNumberFormat="1" applyFont="1" applyBorder="1" applyAlignment="1">
      <alignment vertical="center"/>
    </xf>
    <xf numFmtId="164" fontId="16" fillId="0" borderId="3" xfId="16" applyNumberFormat="1" applyFont="1" applyFill="1" applyBorder="1"/>
    <xf numFmtId="164" fontId="16" fillId="3" borderId="3" xfId="16" applyNumberFormat="1" applyFont="1" applyFill="1" applyBorder="1"/>
    <xf numFmtId="166" fontId="16" fillId="0" borderId="15" xfId="2" applyNumberFormat="1" applyFont="1" applyFill="1" applyBorder="1"/>
    <xf numFmtId="166" fontId="17" fillId="5" borderId="15" xfId="2" applyNumberFormat="1" applyFont="1" applyFill="1" applyBorder="1" applyAlignment="1">
      <alignment horizontal="right" vertical="center" wrapText="1"/>
    </xf>
    <xf numFmtId="0" fontId="8" fillId="2" borderId="5" xfId="0" applyFont="1" applyFill="1" applyBorder="1" applyAlignment="1">
      <alignment vertical="center" wrapText="1"/>
    </xf>
    <xf numFmtId="165" fontId="16" fillId="0" borderId="15" xfId="2" applyNumberFormat="1" applyFont="1" applyFill="1" applyBorder="1"/>
    <xf numFmtId="165" fontId="16" fillId="0" borderId="1" xfId="2" applyNumberFormat="1" applyFont="1" applyFill="1" applyBorder="1"/>
    <xf numFmtId="165" fontId="16" fillId="0" borderId="3" xfId="2" applyNumberFormat="1" applyFont="1" applyFill="1" applyBorder="1"/>
    <xf numFmtId="165" fontId="17" fillId="5" borderId="15" xfId="2" applyNumberFormat="1" applyFont="1" applyFill="1" applyBorder="1" applyAlignment="1">
      <alignment horizontal="right" vertical="center" wrapText="1"/>
    </xf>
    <xf numFmtId="165" fontId="17" fillId="5" borderId="2" xfId="2" applyNumberFormat="1" applyFont="1" applyFill="1" applyBorder="1" applyAlignment="1">
      <alignment horizontal="right" vertical="center" wrapText="1"/>
    </xf>
    <xf numFmtId="165" fontId="17" fillId="5" borderId="0" xfId="2" applyNumberFormat="1" applyFont="1" applyFill="1" applyBorder="1" applyAlignment="1">
      <alignment horizontal="right" vertical="center" wrapText="1"/>
    </xf>
    <xf numFmtId="165" fontId="12" fillId="4" borderId="17" xfId="2" applyNumberFormat="1" applyFont="1" applyFill="1" applyBorder="1" applyAlignment="1">
      <alignment horizontal="right" vertical="center" wrapText="1"/>
    </xf>
    <xf numFmtId="164" fontId="0" fillId="2" borderId="0" xfId="0" applyNumberFormat="1" applyFill="1"/>
    <xf numFmtId="0" fontId="8" fillId="3" borderId="9" xfId="0" applyFont="1" applyFill="1" applyBorder="1" applyAlignment="1">
      <alignment wrapText="1"/>
    </xf>
    <xf numFmtId="0" fontId="8" fillId="0" borderId="9" xfId="0" applyFont="1" applyFill="1" applyBorder="1" applyAlignment="1">
      <alignment wrapText="1"/>
    </xf>
    <xf numFmtId="164" fontId="9" fillId="3" borderId="3" xfId="1" applyNumberFormat="1" applyFont="1" applyFill="1" applyBorder="1" applyAlignment="1">
      <alignment horizontal="right"/>
    </xf>
    <xf numFmtId="0" fontId="8" fillId="3" borderId="22" xfId="0" applyFont="1" applyFill="1" applyBorder="1" applyAlignment="1">
      <alignment wrapText="1"/>
    </xf>
    <xf numFmtId="164" fontId="9" fillId="3" borderId="15" xfId="1" applyNumberFormat="1" applyFont="1" applyFill="1" applyBorder="1" applyAlignment="1">
      <alignment horizontal="right"/>
    </xf>
    <xf numFmtId="0" fontId="8" fillId="3" borderId="23" xfId="0" applyFont="1" applyFill="1" applyBorder="1" applyAlignment="1">
      <alignment wrapText="1"/>
    </xf>
    <xf numFmtId="164" fontId="9" fillId="3" borderId="16" xfId="1" applyNumberFormat="1" applyFont="1" applyFill="1" applyBorder="1"/>
    <xf numFmtId="164" fontId="9" fillId="0" borderId="16" xfId="1" applyNumberFormat="1" applyFont="1" applyBorder="1"/>
    <xf numFmtId="164" fontId="9" fillId="0" borderId="16" xfId="1" applyNumberFormat="1" applyFont="1" applyBorder="1" applyAlignment="1">
      <alignment vertical="center"/>
    </xf>
    <xf numFmtId="164" fontId="9" fillId="3" borderId="16" xfId="1" applyNumberFormat="1" applyFont="1" applyFill="1" applyBorder="1" applyAlignment="1">
      <alignment horizontal="right"/>
    </xf>
    <xf numFmtId="164" fontId="16" fillId="0" borderId="16" xfId="1" applyNumberFormat="1" applyFont="1" applyBorder="1"/>
    <xf numFmtId="0" fontId="0" fillId="0" borderId="9" xfId="0" applyBorder="1" applyAlignment="1">
      <alignment vertical="center"/>
    </xf>
    <xf numFmtId="164" fontId="9" fillId="3" borderId="15" xfId="1" applyNumberFormat="1" applyFont="1" applyFill="1" applyBorder="1" applyAlignment="1">
      <alignment horizontal="left" wrapText="1"/>
    </xf>
    <xf numFmtId="164" fontId="9" fillId="0" borderId="15" xfId="1" applyNumberFormat="1" applyFont="1" applyBorder="1" applyAlignment="1">
      <alignment horizontal="left" wrapText="1"/>
    </xf>
    <xf numFmtId="164" fontId="16" fillId="3" borderId="15" xfId="1" applyNumberFormat="1" applyFont="1" applyFill="1" applyBorder="1" applyAlignment="1">
      <alignment horizontal="left" wrapText="1"/>
    </xf>
    <xf numFmtId="0" fontId="8" fillId="0" borderId="0" xfId="0" applyFont="1" applyBorder="1" applyAlignment="1">
      <alignment horizontal="right" vertical="center" wrapText="1"/>
    </xf>
    <xf numFmtId="0" fontId="8" fillId="2" borderId="14" xfId="0" applyFont="1" applyFill="1" applyBorder="1" applyAlignment="1">
      <alignment horizontal="right" vertical="center" wrapText="1"/>
    </xf>
    <xf numFmtId="0" fontId="8" fillId="2" borderId="0" xfId="0" applyFont="1" applyFill="1" applyBorder="1" applyAlignment="1">
      <alignment horizontal="right" vertical="center" wrapText="1"/>
    </xf>
    <xf numFmtId="165" fontId="9" fillId="3" borderId="2" xfId="2" applyNumberFormat="1" applyFont="1" applyFill="1" applyBorder="1" applyAlignment="1">
      <alignment horizontal="right"/>
    </xf>
    <xf numFmtId="0" fontId="8" fillId="2" borderId="17" xfId="0" applyFont="1" applyFill="1" applyBorder="1" applyAlignment="1">
      <alignment horizontal="right" vertical="center" wrapText="1"/>
    </xf>
    <xf numFmtId="165" fontId="17" fillId="4" borderId="17" xfId="2" applyNumberFormat="1" applyFont="1" applyFill="1" applyBorder="1" applyAlignment="1">
      <alignment horizontal="right" vertical="center" wrapText="1"/>
    </xf>
    <xf numFmtId="0" fontId="9" fillId="0" borderId="0" xfId="0" applyFont="1" applyAlignment="1">
      <alignment vertical="center"/>
    </xf>
    <xf numFmtId="166" fontId="8" fillId="0" borderId="15" xfId="2" applyNumberFormat="1" applyFont="1" applyBorder="1" applyAlignment="1">
      <alignment horizontal="right" vertical="center" wrapText="1"/>
    </xf>
    <xf numFmtId="166" fontId="8" fillId="0" borderId="1" xfId="2" applyNumberFormat="1" applyFont="1" applyBorder="1" applyAlignment="1">
      <alignment horizontal="right" vertical="center" wrapText="1"/>
    </xf>
    <xf numFmtId="0" fontId="0" fillId="0" borderId="0" xfId="0" applyAlignment="1">
      <alignment horizontal="right" vertical="center"/>
    </xf>
    <xf numFmtId="0" fontId="8" fillId="3" borderId="3"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8" fillId="3" borderId="0" xfId="0" applyFont="1" applyFill="1" applyAlignment="1">
      <alignment horizontal="right" vertical="center" wrapText="1"/>
    </xf>
    <xf numFmtId="0" fontId="8" fillId="3" borderId="4" xfId="0" applyFont="1" applyFill="1" applyBorder="1" applyAlignment="1">
      <alignment horizontal="right" vertical="center" wrapText="1"/>
    </xf>
    <xf numFmtId="0" fontId="8" fillId="0" borderId="10" xfId="0" applyFont="1" applyBorder="1" applyAlignment="1">
      <alignment horizontal="right" vertical="center" wrapText="1"/>
    </xf>
    <xf numFmtId="0" fontId="8" fillId="3" borderId="14" xfId="0" applyFont="1" applyFill="1" applyBorder="1" applyAlignment="1">
      <alignment horizontal="right" vertical="center" wrapText="1"/>
    </xf>
    <xf numFmtId="0" fontId="8" fillId="3" borderId="10"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8" fillId="3" borderId="5" xfId="0" applyFont="1" applyFill="1" applyBorder="1" applyAlignment="1">
      <alignment horizontal="right" vertical="center" wrapText="1"/>
    </xf>
    <xf numFmtId="0" fontId="8" fillId="2" borderId="10" xfId="0" applyFont="1" applyFill="1" applyBorder="1" applyAlignment="1">
      <alignment horizontal="right" vertical="center" wrapText="1"/>
    </xf>
    <xf numFmtId="0" fontId="8" fillId="3" borderId="12" xfId="0" applyFont="1" applyFill="1" applyBorder="1" applyAlignment="1">
      <alignment horizontal="right" vertical="center" wrapText="1"/>
    </xf>
    <xf numFmtId="0" fontId="8" fillId="0" borderId="5" xfId="0" applyFont="1" applyFill="1" applyBorder="1" applyAlignment="1">
      <alignment horizontal="right" vertical="center" wrapText="1"/>
    </xf>
    <xf numFmtId="0" fontId="8" fillId="2" borderId="20"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8" fillId="2" borderId="24" xfId="0" applyFont="1" applyFill="1" applyBorder="1" applyAlignment="1">
      <alignment horizontal="right" vertical="center" wrapText="1"/>
    </xf>
    <xf numFmtId="0" fontId="0" fillId="0" borderId="0" xfId="0" applyBorder="1" applyAlignment="1">
      <alignment vertical="center"/>
    </xf>
    <xf numFmtId="0" fontId="8" fillId="0" borderId="14" xfId="0" applyFont="1" applyBorder="1" applyAlignment="1">
      <alignment horizontal="right" vertical="center" wrapText="1"/>
    </xf>
    <xf numFmtId="0" fontId="8" fillId="0" borderId="16" xfId="0" applyFont="1" applyBorder="1" applyAlignment="1">
      <alignment horizontal="right" vertical="center" wrapText="1"/>
    </xf>
    <xf numFmtId="0" fontId="8" fillId="3" borderId="0" xfId="0" applyFont="1" applyFill="1" applyBorder="1" applyAlignment="1">
      <alignment horizontal="right" vertical="center" wrapText="1"/>
    </xf>
    <xf numFmtId="0" fontId="8" fillId="2" borderId="21"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8" fillId="3" borderId="9" xfId="0" applyFont="1" applyFill="1" applyBorder="1" applyAlignment="1">
      <alignment horizontal="right" wrapText="1"/>
    </xf>
    <xf numFmtId="0" fontId="8" fillId="3" borderId="25" xfId="0" applyFont="1" applyFill="1" applyBorder="1" applyAlignment="1">
      <alignment horizontal="right" vertical="center" wrapText="1"/>
    </xf>
    <xf numFmtId="0" fontId="38" fillId="0" borderId="14" xfId="0" applyFont="1" applyBorder="1" applyAlignment="1">
      <alignment horizontal="center"/>
    </xf>
    <xf numFmtId="0" fontId="38" fillId="0" borderId="0" xfId="0" applyFont="1" applyBorder="1" applyAlignment="1">
      <alignment horizontal="center"/>
    </xf>
    <xf numFmtId="0" fontId="38" fillId="0" borderId="17" xfId="0" applyFont="1" applyBorder="1" applyAlignment="1">
      <alignment horizontal="center"/>
    </xf>
    <xf numFmtId="0" fontId="38" fillId="0" borderId="0" xfId="0" applyFont="1" applyAlignment="1">
      <alignment horizontal="center"/>
    </xf>
    <xf numFmtId="164" fontId="0" fillId="0" borderId="1" xfId="1" applyNumberFormat="1" applyFont="1" applyBorder="1" applyAlignment="1">
      <alignment horizontal="right" vertical="center"/>
    </xf>
    <xf numFmtId="164" fontId="0" fillId="0" borderId="3" xfId="1" applyNumberFormat="1" applyFont="1" applyBorder="1" applyAlignment="1">
      <alignment horizontal="right" vertical="center"/>
    </xf>
    <xf numFmtId="0" fontId="8" fillId="2" borderId="1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3" borderId="0" xfId="0" applyFont="1" applyFill="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0" fillId="2" borderId="0" xfId="0" applyFill="1" applyAlignment="1">
      <alignment horizontal="left" vertical="top" wrapText="1"/>
    </xf>
    <xf numFmtId="0" fontId="8" fillId="2" borderId="14" xfId="0" applyFont="1" applyFill="1" applyBorder="1" applyAlignment="1">
      <alignment horizontal="center" wrapText="1"/>
    </xf>
    <xf numFmtId="0" fontId="8" fillId="2" borderId="0" xfId="0" applyFont="1" applyFill="1" applyBorder="1" applyAlignment="1">
      <alignment horizontal="center" wrapText="1"/>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3" borderId="3" xfId="0" applyFont="1" applyFill="1" applyBorder="1" applyAlignment="1">
      <alignment horizontal="center" wrapText="1"/>
    </xf>
    <xf numFmtId="0" fontId="8" fillId="3" borderId="0" xfId="0" applyFont="1" applyFill="1" applyAlignment="1">
      <alignment horizontal="center" wrapText="1"/>
    </xf>
    <xf numFmtId="0" fontId="8" fillId="3" borderId="2" xfId="0" applyFont="1" applyFill="1" applyBorder="1" applyAlignment="1">
      <alignment horizontal="center" wrapText="1"/>
    </xf>
    <xf numFmtId="0" fontId="38" fillId="0" borderId="0" xfId="0" applyFont="1" applyAlignment="1">
      <alignment horizontal="center" vertical="center"/>
    </xf>
    <xf numFmtId="0" fontId="38" fillId="0" borderId="14" xfId="0" applyFont="1" applyBorder="1" applyAlignment="1">
      <alignment horizontal="center" vertical="center"/>
    </xf>
    <xf numFmtId="0" fontId="38" fillId="0" borderId="0" xfId="0" applyFont="1" applyBorder="1" applyAlignment="1">
      <alignment horizontal="center" vertical="center"/>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8" fillId="0" borderId="17" xfId="0" applyFont="1" applyBorder="1" applyAlignment="1">
      <alignment horizontal="center" vertical="center"/>
    </xf>
    <xf numFmtId="0" fontId="38" fillId="0" borderId="14" xfId="0" applyFont="1" applyBorder="1" applyAlignment="1">
      <alignment horizontal="center" wrapText="1"/>
    </xf>
    <xf numFmtId="0" fontId="38" fillId="0" borderId="0" xfId="0" applyFont="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8" xfId="0" applyFont="1" applyFill="1" applyBorder="1" applyAlignment="1">
      <alignment horizontal="center" wrapText="1"/>
    </xf>
    <xf numFmtId="0" fontId="8" fillId="3" borderId="7" xfId="0" applyFont="1" applyFill="1" applyBorder="1" applyAlignment="1">
      <alignment horizontal="center" wrapText="1"/>
    </xf>
    <xf numFmtId="0" fontId="8" fillId="2" borderId="13" xfId="0" applyFont="1" applyFill="1" applyBorder="1" applyAlignment="1">
      <alignment horizontal="center" wrapText="1"/>
    </xf>
    <xf numFmtId="0" fontId="8" fillId="2" borderId="0" xfId="0" applyFont="1" applyFill="1" applyAlignment="1">
      <alignment horizontal="center" wrapText="1"/>
    </xf>
    <xf numFmtId="0" fontId="38" fillId="2" borderId="14"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3" borderId="14" xfId="0" applyFont="1" applyFill="1" applyBorder="1" applyAlignment="1">
      <alignment horizontal="center" vertical="center" wrapText="1"/>
    </xf>
    <xf numFmtId="0" fontId="38" fillId="3" borderId="0" xfId="0" applyFont="1" applyFill="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4" xfId="0" applyFont="1" applyFill="1" applyBorder="1" applyAlignment="1">
      <alignment horizontal="center" wrapText="1"/>
    </xf>
    <xf numFmtId="0" fontId="8" fillId="3" borderId="0" xfId="0" applyFont="1" applyFill="1" applyBorder="1" applyAlignment="1">
      <alignment horizontal="center" wrapText="1"/>
    </xf>
    <xf numFmtId="0" fontId="8" fillId="3" borderId="9"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2" xfId="0" applyFont="1" applyFill="1" applyBorder="1" applyAlignment="1">
      <alignment horizontal="center" vertical="center" wrapText="1"/>
    </xf>
  </cellXfs>
  <cellStyles count="17">
    <cellStyle name="Comma" xfId="1" builtinId="3"/>
    <cellStyle name="Comma 2" xfId="7" xr:uid="{4C7076D9-B418-492F-879D-E7D74E4401AD}"/>
    <cellStyle name="Comma 3" xfId="8" xr:uid="{9254111D-C926-45E7-967D-B4B755B8334D}"/>
    <cellStyle name="Comma 4" xfId="9" xr:uid="{A9B53DC1-C83E-48D4-8D60-6EB8B055B065}"/>
    <cellStyle name="Comma 5" xfId="11" xr:uid="{EB11015B-96D7-4BF3-AE3D-39A2932A2DCC}"/>
    <cellStyle name="Comma 6" xfId="16" xr:uid="{A2A3AAAC-13E5-4376-B5E6-0A2A6A9EE26B}"/>
    <cellStyle name="Hyperlink" xfId="3" builtinId="8"/>
    <cellStyle name="Hyperlink 2" xfId="13" xr:uid="{62CB5C52-5DF1-41B2-8E25-B181F9DD193A}"/>
    <cellStyle name="Normal" xfId="0" builtinId="0"/>
    <cellStyle name="Normal 2" xfId="10" xr:uid="{97F6E228-8856-48E9-9BED-112C032BB5BD}"/>
    <cellStyle name="Normal 2 2" xfId="4" xr:uid="{B5AD36BA-62CF-43D2-9C91-C56804060A09}"/>
    <cellStyle name="Normal 2 3" xfId="14" xr:uid="{6298AF26-5ED0-4502-BE7A-5116DFC3D400}"/>
    <cellStyle name="Normal 3" xfId="12" xr:uid="{42507696-E51C-4FB6-8447-7AB925F6E3AE}"/>
    <cellStyle name="Normal 3 2" xfId="5" xr:uid="{B628B0FF-2006-40D6-ACF9-D549C248368E}"/>
    <cellStyle name="Normal 3 2 2" xfId="6" xr:uid="{B008802D-B3C7-4264-A3C3-1FA0E86774C9}"/>
    <cellStyle name="Percent" xfId="2" builtinId="5"/>
    <cellStyle name="Percent 2" xfId="15" xr:uid="{59925EC1-2180-4394-8B4A-6A1586B0D523}"/>
  </cellStyles>
  <dxfs count="5">
    <dxf>
      <numFmt numFmtId="166" formatCode="0.0%"/>
      <fill>
        <patternFill>
          <fgColor indexed="64"/>
          <bgColor rgb="FFF2EBF5"/>
        </patternFill>
      </fill>
    </dxf>
    <dxf>
      <numFmt numFmtId="166" formatCode="0.0%"/>
    </dxf>
    <dxf>
      <numFmt numFmtId="166" formatCode="0.0%"/>
      <fill>
        <patternFill>
          <fgColor indexed="64"/>
          <bgColor rgb="FFF2EBF5"/>
        </patternFill>
      </fill>
    </dxf>
    <dxf>
      <numFmt numFmtId="0" formatCode="General"/>
    </dxf>
    <dxf>
      <font>
        <b/>
        <i val="0"/>
        <strike val="0"/>
        <condense val="0"/>
        <extend val="0"/>
        <outline val="0"/>
        <shadow val="0"/>
        <u val="none"/>
        <vertAlign val="baseline"/>
        <sz val="11"/>
        <color rgb="FF80379B"/>
        <name val="Calibri"/>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medium">
          <color rgb="FFFFFFFF"/>
        </left>
        <right style="medium">
          <color rgb="FFFFFFFF"/>
        </right>
        <top/>
        <bottom/>
      </border>
    </dxf>
  </dxfs>
  <tableStyles count="0" defaultTableStyle="TableStyleMedium2" defaultPivotStyle="PivotStyleLight16"/>
  <colors>
    <mruColors>
      <color rgb="FFF2EBF5"/>
      <color rgb="FF4B7187"/>
      <color rgb="FF7239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18</xdr:col>
      <xdr:colOff>58403</xdr:colOff>
      <xdr:row>5</xdr:row>
      <xdr:rowOff>153681</xdr:rowOff>
    </xdr:to>
    <xdr:pic>
      <xdr:nvPicPr>
        <xdr:cNvPr id="2" name="Picture 1">
          <a:extLst>
            <a:ext uri="{FF2B5EF4-FFF2-40B4-BE49-F238E27FC236}">
              <a16:creationId xmlns:a16="http://schemas.microsoft.com/office/drawing/2014/main" id="{FFCDE76B-32F7-45A6-8030-C732A670E1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5500" y="184150"/>
          <a:ext cx="3138153" cy="9410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In%20Year%20Tools/2018%20Q3/Pivot%20Table%202/PT3_%20ANALYSIS%20TEMPLAT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feesudb\stfdir\output\roee_c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624418/apprenticeships-level-SSA-framework-data-tool-starts-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QL"/>
      <sheetName val="QA1"/>
      <sheetName val="QA2"/>
      <sheetName val="QA3"/>
      <sheetName val="User Guide"/>
      <sheetName val="Notes"/>
      <sheetName val="Pivot Table"/>
      <sheetName val="Base Data"/>
      <sheetName val="How to use a PivotTable"/>
    </sheetNames>
    <sheetDataSet>
      <sheetData sheetId="0"/>
      <sheetData sheetId="1"/>
      <sheetData sheetId="2">
        <row r="2">
          <cell r="E2">
            <v>194130</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e_c01"/>
      <sheetName val="Contents"/>
      <sheetName val="Chapter 7 - Charts"/>
      <sheetName val="Chapter 5 - Charts"/>
      <sheetName val="Chapter 3 - Charts"/>
      <sheetName val="Chapter 4 - Charts"/>
      <sheetName val="Chapter 2 - Charts"/>
      <sheetName val="Chapter_7_-_Charts"/>
      <sheetName val="Chapter_5_-_Charts"/>
      <sheetName val="Chapter_3_-_Charts"/>
      <sheetName val="Chapter_4_-_Charts"/>
      <sheetName val="Chapter_2_-_Charts"/>
      <sheetName val="Chapter_7_-_Charts1"/>
      <sheetName val="Chapter_5_-_Charts1"/>
      <sheetName val="Chapter_3_-_Charts1"/>
      <sheetName val="Chapter_4_-_Charts1"/>
      <sheetName val="Chapter_2_-_Charts1"/>
      <sheetName val="Chapter_7_-_Charts2"/>
      <sheetName val="Chapter_5_-_Charts2"/>
      <sheetName val="Chapter_3_-_Charts2"/>
      <sheetName val="Chapter_4_-_Charts2"/>
      <sheetName val="Chapter_2_-_Charts2"/>
      <sheetName val="Chapter_7_-_Charts3"/>
      <sheetName val="Chapter_5_-_Charts3"/>
      <sheetName val="Chapter_3_-_Charts3"/>
      <sheetName val="Chapter_4_-_Charts3"/>
      <sheetName val="Chapter_2_-_Charts3"/>
    </sheetNames>
    <sheetDataSet>
      <sheetData sheetId="0" refreshError="1"/>
      <sheetData sheetId="1" refreshError="1"/>
      <sheetData sheetId="2" refreshError="1">
        <row r="25">
          <cell r="D25" t="str">
            <v>Chart 7.1.   Regional economic activity rates, 1971-2010</v>
          </cell>
        </row>
        <row r="26">
          <cell r="D26" t="str">
            <v>All Regions</v>
          </cell>
        </row>
        <row r="27">
          <cell r="D27" t="str">
            <v>Total Employment</v>
          </cell>
        </row>
        <row r="67">
          <cell r="D67" t="str">
            <v>Chart 7.2.   Regional unemployment rates, 1971-2010</v>
          </cell>
        </row>
        <row r="68">
          <cell r="D68" t="str">
            <v>All Regions</v>
          </cell>
        </row>
        <row r="69">
          <cell r="D69" t="str">
            <v>Total Employment</v>
          </cell>
        </row>
        <row r="366">
          <cell r="D366" t="str">
            <v>Chart 7.6.b. (a)   Employment Levels by Broad Industrial Sector</v>
          </cell>
        </row>
        <row r="367">
          <cell r="D367" t="str">
            <v>East</v>
          </cell>
        </row>
        <row r="368">
          <cell r="D368" t="str">
            <v>Total Employment</v>
          </cell>
        </row>
        <row r="410">
          <cell r="D410" t="str">
            <v>Chart 7.7.b. (a)   Employment Levels by Broad Industrial Sector</v>
          </cell>
        </row>
        <row r="411">
          <cell r="D411" t="str">
            <v>North West</v>
          </cell>
        </row>
        <row r="412">
          <cell r="D412" t="str">
            <v>Total Employment</v>
          </cell>
        </row>
        <row r="454">
          <cell r="D454" t="str">
            <v>Chart 7.5.b. (b)   Employment Growth by Broad Industrial Sector</v>
          </cell>
        </row>
        <row r="455">
          <cell r="D455" t="str">
            <v>London</v>
          </cell>
        </row>
        <row r="456">
          <cell r="D456" t="str">
            <v>Total Employment</v>
          </cell>
        </row>
        <row r="499">
          <cell r="D499" t="str">
            <v>Chart 7.6.b. (b)   Employment Growth by Broad Industrial Sector</v>
          </cell>
        </row>
        <row r="500">
          <cell r="D500" t="str">
            <v>East</v>
          </cell>
        </row>
        <row r="501">
          <cell r="D501" t="str">
            <v>Total Employment</v>
          </cell>
        </row>
        <row r="543">
          <cell r="D543" t="str">
            <v>Chart 7.7.b. (b)   Employment Growth by Broad Industrial Sector</v>
          </cell>
        </row>
        <row r="544">
          <cell r="D544" t="str">
            <v>North West</v>
          </cell>
        </row>
        <row r="545">
          <cell r="D545" t="str">
            <v>Total Employment</v>
          </cell>
        </row>
        <row r="843">
          <cell r="D843" t="str">
            <v xml:space="preserve">Chart 7.10.a  Employment profiles by gender in the 'Distribution &amp; Transport, etc.' sector. </v>
          </cell>
        </row>
        <row r="844">
          <cell r="D844" t="str">
            <v>South West</v>
          </cell>
        </row>
        <row r="845">
          <cell r="D845" t="str">
            <v>Males</v>
          </cell>
        </row>
        <row r="886">
          <cell r="D886" t="str">
            <v xml:space="preserve">Chart 7.10.b  Employment profiles by gender in the 'Distribution &amp; Transport, etc.' sector. </v>
          </cell>
        </row>
        <row r="887">
          <cell r="D887" t="str">
            <v>South West</v>
          </cell>
        </row>
        <row r="888">
          <cell r="D888" t="str">
            <v>Females</v>
          </cell>
        </row>
        <row r="931">
          <cell r="D931" t="str">
            <v>Chart 7.11.a  Changing Occupational Profile of employment in Banking &amp; Business Services</v>
          </cell>
        </row>
        <row r="932">
          <cell r="D932" t="str">
            <v>London</v>
          </cell>
        </row>
        <row r="976">
          <cell r="D976" t="str">
            <v>Chart 7.11.b  Changing Occupational Profile of employment in Banking &amp; Business Services</v>
          </cell>
        </row>
        <row r="977">
          <cell r="D977" t="str">
            <v>Yorkshire &amp; the Humber</v>
          </cell>
        </row>
        <row r="1021">
          <cell r="D1021" t="str">
            <v>Chart 7.12.a.  Changing occupational profile of employment in Engineering</v>
          </cell>
        </row>
        <row r="1022">
          <cell r="D1022" t="str">
            <v>South East</v>
          </cell>
        </row>
        <row r="1065">
          <cell r="D1065" t="str">
            <v>Chart 7.12.b.  Changing occupational profile of employment in Engineering</v>
          </cell>
        </row>
        <row r="1066">
          <cell r="D1066" t="str">
            <v>West Midlands</v>
          </cell>
        </row>
        <row r="1110">
          <cell r="D1110" t="str">
            <v>Chart 7.12.c.  Changing occupational profile of employment in Engineering</v>
          </cell>
        </row>
        <row r="1111">
          <cell r="D1111" t="str">
            <v>Wales</v>
          </cell>
        </row>
      </sheetData>
      <sheetData sheetId="3" refreshError="1">
        <row r="25">
          <cell r="D25" t="str">
            <v>Chart 5.1.  Qualification Structure, 1979-1998 [% of total employment]</v>
          </cell>
        </row>
        <row r="26">
          <cell r="D26" t="str">
            <v>United Kingdom</v>
          </cell>
        </row>
        <row r="27">
          <cell r="D27" t="str">
            <v>Total Employment</v>
          </cell>
        </row>
        <row r="62">
          <cell r="D62" t="str">
            <v>Source: Labour Force Survey</v>
          </cell>
        </row>
        <row r="71">
          <cell r="D71" t="str">
            <v>Chart 5.2. (a)  Change in Employment Shares, 1979 - 1998 [% of total employment]</v>
          </cell>
        </row>
        <row r="72">
          <cell r="D72" t="str">
            <v>United Kingdom</v>
          </cell>
        </row>
        <row r="73">
          <cell r="D73" t="str">
            <v>Total Employment</v>
          </cell>
        </row>
        <row r="75">
          <cell r="AJ75">
            <v>2531.5990000000002</v>
          </cell>
          <cell r="AK75">
            <v>4287.2929999999997</v>
          </cell>
        </row>
        <row r="76">
          <cell r="AJ76">
            <v>1804.5730000000001</v>
          </cell>
          <cell r="AK76">
            <v>2817.6059999999998</v>
          </cell>
        </row>
        <row r="77">
          <cell r="AJ77">
            <v>1520.395</v>
          </cell>
          <cell r="AK77">
            <v>2662.07</v>
          </cell>
        </row>
        <row r="78">
          <cell r="AJ78">
            <v>4189.2690000000002</v>
          </cell>
          <cell r="AK78">
            <v>3973.6420000000007</v>
          </cell>
        </row>
        <row r="79">
          <cell r="AJ79">
            <v>4706.652</v>
          </cell>
          <cell r="AK79">
            <v>3247.0230000000001</v>
          </cell>
        </row>
        <row r="80">
          <cell r="AJ80">
            <v>1555.508</v>
          </cell>
          <cell r="AK80">
            <v>2827.058</v>
          </cell>
        </row>
        <row r="81">
          <cell r="AJ81">
            <v>999.12599999999998</v>
          </cell>
          <cell r="AK81">
            <v>1782.453</v>
          </cell>
        </row>
        <row r="82">
          <cell r="AJ82">
            <v>3585.4629999999997</v>
          </cell>
          <cell r="AK82">
            <v>2524.634</v>
          </cell>
        </row>
        <row r="83">
          <cell r="AJ83">
            <v>2810.288</v>
          </cell>
          <cell r="AK83">
            <v>2123.3029999999999</v>
          </cell>
        </row>
        <row r="84">
          <cell r="AJ84">
            <v>0</v>
          </cell>
          <cell r="AK84">
            <v>115.41700000000002</v>
          </cell>
        </row>
        <row r="85">
          <cell r="AJ85">
            <v>23702.873</v>
          </cell>
          <cell r="AK85">
            <v>26360.499000000003</v>
          </cell>
        </row>
        <row r="108">
          <cell r="D108" t="str">
            <v>Source: Labour Force Survey</v>
          </cell>
        </row>
        <row r="118">
          <cell r="D118" t="str">
            <v>Chart 5.2. (b)  Change in Employment Shares, 1983 - 1998 [% of total employment]</v>
          </cell>
        </row>
        <row r="119">
          <cell r="D119" t="str">
            <v>United Kingdom</v>
          </cell>
        </row>
        <row r="120">
          <cell r="D120" t="str">
            <v>Total Employment</v>
          </cell>
        </row>
        <row r="530">
          <cell r="D530" t="str">
            <v>Chart 5.3.  Change in Employment by Qualification, 1983 - 1998</v>
          </cell>
        </row>
        <row r="531">
          <cell r="D531" t="str">
            <v>United Kingdom</v>
          </cell>
        </row>
        <row r="532">
          <cell r="D532" t="str">
            <v>Total Employment</v>
          </cell>
        </row>
        <row r="567">
          <cell r="D567" t="str">
            <v>Source: Labour Force Survey</v>
          </cell>
        </row>
      </sheetData>
      <sheetData sheetId="4" refreshError="1">
        <row r="118">
          <cell r="D118" t="str">
            <v>Chart 3.4.  Change in Employment Structure, 1981-2010</v>
          </cell>
        </row>
        <row r="119">
          <cell r="D119" t="str">
            <v>United Kingdom</v>
          </cell>
        </row>
        <row r="120">
          <cell r="D120" t="str">
            <v>Total Employment</v>
          </cell>
        </row>
        <row r="599">
          <cell r="D599" t="str">
            <v>Chart 3.4.  Change in Employmend Broad by sector, 1981 - 2010</v>
          </cell>
        </row>
      </sheetData>
      <sheetData sheetId="5" refreshError="1">
        <row r="25">
          <cell r="D25" t="str">
            <v>Chart 4.2.(a)  Occupational Change, 1999-2010</v>
          </cell>
        </row>
        <row r="26">
          <cell r="D26" t="str">
            <v>United Kingdom</v>
          </cell>
        </row>
        <row r="27">
          <cell r="D27" t="str">
            <v>Total Employment</v>
          </cell>
        </row>
        <row r="62">
          <cell r="D62" t="str">
            <v>Source: CE/IER estimates, F92F9 Forecast</v>
          </cell>
        </row>
        <row r="71">
          <cell r="D71" t="str">
            <v>Chart 4.3.(a)  Occupational Change, 1999-2010</v>
          </cell>
        </row>
        <row r="72">
          <cell r="D72" t="str">
            <v>United Kingdom</v>
          </cell>
        </row>
        <row r="73">
          <cell r="D73" t="str">
            <v>Male Employment</v>
          </cell>
        </row>
        <row r="108">
          <cell r="D108" t="str">
            <v>Source: CE/IER estimates, F92F9 Forecast</v>
          </cell>
        </row>
        <row r="118">
          <cell r="D118" t="str">
            <v>Chart 4.4.(a)  Occupational Change, 1999-2010</v>
          </cell>
        </row>
        <row r="119">
          <cell r="D119" t="str">
            <v>United Kingdom</v>
          </cell>
        </row>
        <row r="120">
          <cell r="D120" t="str">
            <v>Female Employment</v>
          </cell>
        </row>
        <row r="155">
          <cell r="D155" t="str">
            <v>Source: CE/IER estimates, F92F9 Forecast</v>
          </cell>
        </row>
        <row r="165">
          <cell r="D165" t="str">
            <v>Chart 4.2.(b)  Occupational Change by Status, 1999-2010</v>
          </cell>
        </row>
        <row r="166">
          <cell r="D166" t="str">
            <v>United Kingdom</v>
          </cell>
        </row>
        <row r="167">
          <cell r="D167" t="str">
            <v>Total Employment</v>
          </cell>
        </row>
        <row r="209">
          <cell r="D209" t="str">
            <v>Source: CE/IER estimates, F92F9 Forecast</v>
          </cell>
        </row>
        <row r="216">
          <cell r="D216" t="str">
            <v>Chart 4.3.(b)  Occupational Change by Status, 1999-2010</v>
          </cell>
        </row>
        <row r="217">
          <cell r="D217" t="str">
            <v>United Kingdom</v>
          </cell>
        </row>
        <row r="218">
          <cell r="D218" t="str">
            <v>Male Employment</v>
          </cell>
        </row>
        <row r="260">
          <cell r="D260" t="str">
            <v>Source: CE/IER estimates, F92F9 Forecast</v>
          </cell>
        </row>
        <row r="267">
          <cell r="D267" t="str">
            <v>Chart 4.4.(b)  Occupational Change by Status, 1999-2010</v>
          </cell>
        </row>
        <row r="268">
          <cell r="D268" t="str">
            <v>United Kingdom</v>
          </cell>
        </row>
        <row r="269">
          <cell r="D269" t="str">
            <v>Female Employment</v>
          </cell>
        </row>
        <row r="311">
          <cell r="D311" t="str">
            <v>Source: CE/IER estimates, F92F9 Forecast</v>
          </cell>
        </row>
      </sheetData>
      <sheetData sheetId="6" refreshError="1">
        <row r="71">
          <cell r="D71" t="str">
            <v>Chart 2.2.  Growth in  Unemployment, Employment &amp; Labour Force, 1999-2010</v>
          </cell>
        </row>
        <row r="72">
          <cell r="D72" t="str">
            <v>United Kingdom</v>
          </cell>
        </row>
        <row r="73">
          <cell r="D73" t="str">
            <v>Total Employment</v>
          </cell>
        </row>
        <row r="108">
          <cell r="D108" t="str">
            <v>Source: CE/IER estimates, F02F9 Forecast</v>
          </cell>
        </row>
      </sheetData>
      <sheetData sheetId="7">
        <row r="25">
          <cell r="D25" t="str">
            <v>Chart 7.1.   Regional economic activity rates, 1971-2010</v>
          </cell>
        </row>
      </sheetData>
      <sheetData sheetId="8">
        <row r="25">
          <cell r="D25" t="str">
            <v>Chart 5.1.  Qualification Structure, 1979-1998 [% of total employment]</v>
          </cell>
        </row>
      </sheetData>
      <sheetData sheetId="9">
        <row r="118">
          <cell r="D118" t="str">
            <v>Chart 3.4.  Change in Employment Structure, 1981-2010</v>
          </cell>
        </row>
      </sheetData>
      <sheetData sheetId="10">
        <row r="25">
          <cell r="D25" t="str">
            <v>Chart 4.2.(a)  Occupational Change, 1999-2010</v>
          </cell>
        </row>
      </sheetData>
      <sheetData sheetId="11">
        <row r="71">
          <cell r="D71" t="str">
            <v>Chart 2.2.  Growth in  Unemployment, Employment &amp; Labour Force, 1999-2010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structions"/>
      <sheetName val="Notes"/>
      <sheetName val="Level Dashboard"/>
      <sheetName val="SSA Dashboard"/>
      <sheetName val="SSA"/>
      <sheetName val="Level"/>
      <sheetName val="Framework Dashboard"/>
      <sheetName val="List"/>
      <sheetName val="Framework"/>
      <sheetName val="SSA - Historical"/>
      <sheetName val="Level - Historical"/>
      <sheetName val="Framework - Historical"/>
    </sheetNames>
    <sheetDataSet>
      <sheetData sheetId="0"/>
      <sheetData sheetId="1"/>
      <sheetData sheetId="2"/>
      <sheetData sheetId="3"/>
      <sheetData sheetId="4">
        <row r="6">
          <cell r="A6" t="str">
            <v>Agriculture, Horticulture and Animal Care</v>
          </cell>
          <cell r="C6">
            <v>2810</v>
          </cell>
          <cell r="D6">
            <v>1390</v>
          </cell>
          <cell r="E6">
            <v>690</v>
          </cell>
          <cell r="F6">
            <v>4890</v>
          </cell>
          <cell r="G6">
            <v>770</v>
          </cell>
          <cell r="H6">
            <v>1000</v>
          </cell>
          <cell r="I6">
            <v>570</v>
          </cell>
          <cell r="J6">
            <v>2350</v>
          </cell>
          <cell r="K6">
            <v>30</v>
          </cell>
          <cell r="L6">
            <v>30</v>
          </cell>
          <cell r="M6">
            <v>10</v>
          </cell>
          <cell r="N6">
            <v>60</v>
          </cell>
          <cell r="O6">
            <v>3610</v>
          </cell>
          <cell r="P6">
            <v>2410</v>
          </cell>
          <cell r="Q6">
            <v>1260</v>
          </cell>
          <cell r="R6">
            <v>7290</v>
          </cell>
        </row>
        <row r="7">
          <cell r="A7" t="str">
            <v>Arts, Media and Publishing</v>
          </cell>
          <cell r="C7">
            <v>80</v>
          </cell>
          <cell r="D7">
            <v>90</v>
          </cell>
          <cell r="E7">
            <v>10</v>
          </cell>
          <cell r="F7">
            <v>180</v>
          </cell>
          <cell r="G7">
            <v>290</v>
          </cell>
          <cell r="H7">
            <v>330</v>
          </cell>
          <cell r="I7">
            <v>40</v>
          </cell>
          <cell r="J7">
            <v>660</v>
          </cell>
          <cell r="K7">
            <v>10</v>
          </cell>
          <cell r="L7">
            <v>10</v>
          </cell>
          <cell r="M7" t="str">
            <v>-</v>
          </cell>
          <cell r="N7">
            <v>20</v>
          </cell>
          <cell r="O7">
            <v>380</v>
          </cell>
          <cell r="P7">
            <v>430</v>
          </cell>
          <cell r="Q7">
            <v>50</v>
          </cell>
          <cell r="R7">
            <v>860</v>
          </cell>
        </row>
        <row r="8">
          <cell r="A8" t="str">
            <v>Business, Administration and Law</v>
          </cell>
          <cell r="C8">
            <v>19120</v>
          </cell>
          <cell r="D8">
            <v>20180</v>
          </cell>
          <cell r="E8">
            <v>28600</v>
          </cell>
          <cell r="F8">
            <v>67900</v>
          </cell>
          <cell r="G8">
            <v>8720</v>
          </cell>
          <cell r="H8">
            <v>15820</v>
          </cell>
          <cell r="I8">
            <v>27180</v>
          </cell>
          <cell r="J8">
            <v>51720</v>
          </cell>
          <cell r="K8">
            <v>950</v>
          </cell>
          <cell r="L8">
            <v>4060</v>
          </cell>
          <cell r="M8">
            <v>12850</v>
          </cell>
          <cell r="N8">
            <v>17860</v>
          </cell>
          <cell r="O8">
            <v>28790</v>
          </cell>
          <cell r="P8">
            <v>40060</v>
          </cell>
          <cell r="Q8">
            <v>68630</v>
          </cell>
          <cell r="R8">
            <v>137480</v>
          </cell>
        </row>
        <row r="9">
          <cell r="A9" t="str">
            <v>Construction, Planning and the Built Environment</v>
          </cell>
          <cell r="C9">
            <v>9040</v>
          </cell>
          <cell r="D9">
            <v>4100</v>
          </cell>
          <cell r="E9">
            <v>2540</v>
          </cell>
          <cell r="F9">
            <v>15680</v>
          </cell>
          <cell r="G9">
            <v>1750</v>
          </cell>
          <cell r="H9">
            <v>2260</v>
          </cell>
          <cell r="I9">
            <v>820</v>
          </cell>
          <cell r="J9">
            <v>4830</v>
          </cell>
          <cell r="K9">
            <v>100</v>
          </cell>
          <cell r="L9">
            <v>260</v>
          </cell>
          <cell r="M9">
            <v>150</v>
          </cell>
          <cell r="N9">
            <v>500</v>
          </cell>
          <cell r="O9">
            <v>10880</v>
          </cell>
          <cell r="P9">
            <v>6620</v>
          </cell>
          <cell r="Q9">
            <v>3510</v>
          </cell>
          <cell r="R9">
            <v>21010</v>
          </cell>
        </row>
        <row r="10">
          <cell r="A10" t="str">
            <v>Education and Training</v>
          </cell>
          <cell r="C10">
            <v>950</v>
          </cell>
          <cell r="D10">
            <v>730</v>
          </cell>
          <cell r="E10">
            <v>980</v>
          </cell>
          <cell r="F10">
            <v>2660</v>
          </cell>
          <cell r="G10">
            <v>660</v>
          </cell>
          <cell r="H10">
            <v>1420</v>
          </cell>
          <cell r="I10">
            <v>4040</v>
          </cell>
          <cell r="J10">
            <v>6120</v>
          </cell>
          <cell r="K10" t="str">
            <v>-</v>
          </cell>
          <cell r="L10" t="str">
            <v>-</v>
          </cell>
          <cell r="M10" t="str">
            <v>-</v>
          </cell>
          <cell r="N10" t="str">
            <v>-</v>
          </cell>
          <cell r="O10">
            <v>1610</v>
          </cell>
          <cell r="P10">
            <v>2160</v>
          </cell>
          <cell r="Q10">
            <v>5010</v>
          </cell>
          <cell r="R10">
            <v>8780</v>
          </cell>
        </row>
        <row r="11">
          <cell r="A11" t="str">
            <v>Engineering and Manufacturing Technologies</v>
          </cell>
          <cell r="C11">
            <v>14130</v>
          </cell>
          <cell r="D11">
            <v>10260</v>
          </cell>
          <cell r="E11">
            <v>17830</v>
          </cell>
          <cell r="F11">
            <v>42220</v>
          </cell>
          <cell r="G11">
            <v>12430</v>
          </cell>
          <cell r="H11">
            <v>12380</v>
          </cell>
          <cell r="I11">
            <v>6090</v>
          </cell>
          <cell r="J11">
            <v>30900</v>
          </cell>
          <cell r="K11">
            <v>300</v>
          </cell>
          <cell r="L11">
            <v>470</v>
          </cell>
          <cell r="M11">
            <v>120</v>
          </cell>
          <cell r="N11">
            <v>900</v>
          </cell>
          <cell r="O11">
            <v>26860</v>
          </cell>
          <cell r="P11">
            <v>23110</v>
          </cell>
          <cell r="Q11">
            <v>24040</v>
          </cell>
          <cell r="R11">
            <v>74010</v>
          </cell>
        </row>
        <row r="12">
          <cell r="A12" t="str">
            <v>Health, Public Services and Care</v>
          </cell>
          <cell r="C12">
            <v>11490</v>
          </cell>
          <cell r="D12">
            <v>15680</v>
          </cell>
          <cell r="E12">
            <v>34610</v>
          </cell>
          <cell r="F12">
            <v>61770</v>
          </cell>
          <cell r="G12">
            <v>5850</v>
          </cell>
          <cell r="H12">
            <v>16560</v>
          </cell>
          <cell r="I12">
            <v>40230</v>
          </cell>
          <cell r="J12">
            <v>62640</v>
          </cell>
          <cell r="K12">
            <v>30</v>
          </cell>
          <cell r="L12">
            <v>1130</v>
          </cell>
          <cell r="M12">
            <v>12840</v>
          </cell>
          <cell r="N12">
            <v>14010</v>
          </cell>
          <cell r="O12">
            <v>17370</v>
          </cell>
          <cell r="P12">
            <v>33370</v>
          </cell>
          <cell r="Q12">
            <v>87680</v>
          </cell>
          <cell r="R12">
            <v>138410</v>
          </cell>
        </row>
        <row r="13">
          <cell r="A13" t="str">
            <v>Information and Communication Technology</v>
          </cell>
          <cell r="C13">
            <v>730</v>
          </cell>
          <cell r="D13">
            <v>1050</v>
          </cell>
          <cell r="E13">
            <v>1760</v>
          </cell>
          <cell r="F13">
            <v>3550</v>
          </cell>
          <cell r="G13">
            <v>3920</v>
          </cell>
          <cell r="H13">
            <v>3700</v>
          </cell>
          <cell r="I13">
            <v>1620</v>
          </cell>
          <cell r="J13">
            <v>9240</v>
          </cell>
          <cell r="K13">
            <v>640</v>
          </cell>
          <cell r="L13">
            <v>1360</v>
          </cell>
          <cell r="M13">
            <v>240</v>
          </cell>
          <cell r="N13">
            <v>2230</v>
          </cell>
          <cell r="O13">
            <v>5290</v>
          </cell>
          <cell r="P13">
            <v>6110</v>
          </cell>
          <cell r="Q13">
            <v>3620</v>
          </cell>
          <cell r="R13">
            <v>15010</v>
          </cell>
        </row>
        <row r="14">
          <cell r="A14" t="str">
            <v>Leisure, Travel and Tourism</v>
          </cell>
          <cell r="C14">
            <v>2410</v>
          </cell>
          <cell r="D14">
            <v>2180</v>
          </cell>
          <cell r="E14">
            <v>1730</v>
          </cell>
          <cell r="F14">
            <v>6320</v>
          </cell>
          <cell r="G14">
            <v>3650</v>
          </cell>
          <cell r="H14">
            <v>1930</v>
          </cell>
          <cell r="I14">
            <v>1760</v>
          </cell>
          <cell r="J14">
            <v>7350</v>
          </cell>
          <cell r="K14" t="str">
            <v>-</v>
          </cell>
          <cell r="L14" t="str">
            <v>-</v>
          </cell>
          <cell r="M14" t="str">
            <v>-</v>
          </cell>
          <cell r="N14" t="str">
            <v>-</v>
          </cell>
          <cell r="O14">
            <v>6060</v>
          </cell>
          <cell r="P14">
            <v>4110</v>
          </cell>
          <cell r="Q14">
            <v>3500</v>
          </cell>
          <cell r="R14">
            <v>13670</v>
          </cell>
        </row>
        <row r="15">
          <cell r="A15" t="str">
            <v>Retail and Commercial Enterprise</v>
          </cell>
          <cell r="C15">
            <v>16940</v>
          </cell>
          <cell r="D15">
            <v>15450</v>
          </cell>
          <cell r="E15">
            <v>21840</v>
          </cell>
          <cell r="F15">
            <v>54230</v>
          </cell>
          <cell r="G15">
            <v>3320</v>
          </cell>
          <cell r="H15">
            <v>7000</v>
          </cell>
          <cell r="I15">
            <v>9460</v>
          </cell>
          <cell r="J15">
            <v>19770</v>
          </cell>
          <cell r="K15">
            <v>20</v>
          </cell>
          <cell r="L15">
            <v>110</v>
          </cell>
          <cell r="M15">
            <v>390</v>
          </cell>
          <cell r="N15">
            <v>520</v>
          </cell>
          <cell r="O15">
            <v>20270</v>
          </cell>
          <cell r="P15">
            <v>22560</v>
          </cell>
          <cell r="Q15">
            <v>31690</v>
          </cell>
          <cell r="R15">
            <v>74520</v>
          </cell>
        </row>
        <row r="16">
          <cell r="A16" t="str">
            <v>Science and Mathematics</v>
          </cell>
          <cell r="C16">
            <v>20</v>
          </cell>
          <cell r="D16">
            <v>20</v>
          </cell>
          <cell r="E16" t="str">
            <v>-</v>
          </cell>
          <cell r="F16">
            <v>40</v>
          </cell>
          <cell r="G16">
            <v>120</v>
          </cell>
          <cell r="H16">
            <v>80</v>
          </cell>
          <cell r="I16">
            <v>10</v>
          </cell>
          <cell r="J16">
            <v>210</v>
          </cell>
          <cell r="K16">
            <v>10</v>
          </cell>
          <cell r="L16">
            <v>30</v>
          </cell>
          <cell r="M16">
            <v>10</v>
          </cell>
          <cell r="N16">
            <v>40</v>
          </cell>
          <cell r="O16">
            <v>140</v>
          </cell>
          <cell r="P16">
            <v>130</v>
          </cell>
          <cell r="Q16">
            <v>30</v>
          </cell>
          <cell r="R16">
            <v>290</v>
          </cell>
        </row>
      </sheetData>
      <sheetData sheetId="5"/>
      <sheetData sheetId="6"/>
      <sheetData sheetId="7"/>
      <sheetData sheetId="8"/>
      <sheetData sheetId="9">
        <row r="6">
          <cell r="A6" t="str">
            <v>Agriculture, Horticulture and Animal Care</v>
          </cell>
          <cell r="B6"/>
          <cell r="C6">
            <v>2220</v>
          </cell>
          <cell r="D6">
            <v>730</v>
          </cell>
          <cell r="E6" t="str">
            <v>-</v>
          </cell>
          <cell r="F6">
            <v>2940</v>
          </cell>
          <cell r="G6">
            <v>230</v>
          </cell>
          <cell r="H6">
            <v>280</v>
          </cell>
          <cell r="I6" t="str">
            <v>-</v>
          </cell>
          <cell r="J6">
            <v>500</v>
          </cell>
          <cell r="K6">
            <v>2440</v>
          </cell>
          <cell r="L6">
            <v>1000</v>
          </cell>
          <cell r="M6" t="str">
            <v>-</v>
          </cell>
          <cell r="N6">
            <v>3450</v>
          </cell>
          <cell r="O6">
            <v>2410</v>
          </cell>
          <cell r="P6">
            <v>850</v>
          </cell>
          <cell r="Q6" t="str">
            <v>-</v>
          </cell>
          <cell r="R6">
            <v>3260</v>
          </cell>
          <cell r="S6">
            <v>300</v>
          </cell>
          <cell r="T6">
            <v>440</v>
          </cell>
          <cell r="U6" t="str">
            <v>-</v>
          </cell>
          <cell r="V6">
            <v>740</v>
          </cell>
          <cell r="W6">
            <v>2710</v>
          </cell>
          <cell r="X6">
            <v>1290</v>
          </cell>
          <cell r="Y6" t="str">
            <v>-</v>
          </cell>
          <cell r="Z6">
            <v>4000</v>
          </cell>
          <cell r="AA6">
            <v>2690</v>
          </cell>
          <cell r="AB6">
            <v>950</v>
          </cell>
          <cell r="AC6" t="str">
            <v>-</v>
          </cell>
          <cell r="AD6">
            <v>3630</v>
          </cell>
          <cell r="AE6">
            <v>340</v>
          </cell>
          <cell r="AF6">
            <v>520</v>
          </cell>
          <cell r="AG6" t="str">
            <v>-</v>
          </cell>
          <cell r="AH6">
            <v>850</v>
          </cell>
          <cell r="AI6">
            <v>3020</v>
          </cell>
          <cell r="AJ6">
            <v>1460</v>
          </cell>
          <cell r="AK6" t="str">
            <v>-</v>
          </cell>
          <cell r="AL6">
            <v>4490</v>
          </cell>
          <cell r="AM6">
            <v>2470</v>
          </cell>
          <cell r="AN6">
            <v>960</v>
          </cell>
          <cell r="AO6">
            <v>10</v>
          </cell>
          <cell r="AP6">
            <v>3440</v>
          </cell>
          <cell r="AQ6">
            <v>350</v>
          </cell>
          <cell r="AR6">
            <v>680</v>
          </cell>
          <cell r="AS6" t="str">
            <v>-</v>
          </cell>
          <cell r="AT6">
            <v>1040</v>
          </cell>
          <cell r="AU6">
            <v>2820</v>
          </cell>
          <cell r="AV6">
            <v>1640</v>
          </cell>
          <cell r="AW6">
            <v>10</v>
          </cell>
          <cell r="AX6">
            <v>4470</v>
          </cell>
          <cell r="AY6">
            <v>2310</v>
          </cell>
          <cell r="AZ6">
            <v>930</v>
          </cell>
          <cell r="BA6" t="str">
            <v>-</v>
          </cell>
          <cell r="BB6">
            <v>3240</v>
          </cell>
          <cell r="BC6">
            <v>350</v>
          </cell>
          <cell r="BD6">
            <v>680</v>
          </cell>
          <cell r="BE6" t="str">
            <v>-</v>
          </cell>
          <cell r="BF6">
            <v>1040</v>
          </cell>
          <cell r="BG6" t="str">
            <v>-</v>
          </cell>
          <cell r="BH6" t="str">
            <v>-</v>
          </cell>
          <cell r="BI6" t="str">
            <v>-</v>
          </cell>
          <cell r="BJ6" t="str">
            <v>-</v>
          </cell>
          <cell r="BK6">
            <v>2660</v>
          </cell>
          <cell r="BL6">
            <v>1620</v>
          </cell>
          <cell r="BM6">
            <v>10</v>
          </cell>
          <cell r="BN6">
            <v>4280</v>
          </cell>
          <cell r="BO6">
            <v>2360</v>
          </cell>
          <cell r="BP6">
            <v>1190</v>
          </cell>
          <cell r="BQ6">
            <v>130</v>
          </cell>
          <cell r="BR6">
            <v>3680</v>
          </cell>
          <cell r="BS6">
            <v>330</v>
          </cell>
          <cell r="BT6">
            <v>670</v>
          </cell>
          <cell r="BU6">
            <v>130</v>
          </cell>
          <cell r="BV6">
            <v>1130</v>
          </cell>
          <cell r="BW6" t="str">
            <v>-</v>
          </cell>
          <cell r="BX6" t="str">
            <v>-</v>
          </cell>
          <cell r="BY6" t="str">
            <v>-</v>
          </cell>
          <cell r="BZ6" t="str">
            <v>-</v>
          </cell>
          <cell r="CA6">
            <v>2690</v>
          </cell>
          <cell r="CB6">
            <v>1860</v>
          </cell>
          <cell r="CC6">
            <v>260</v>
          </cell>
          <cell r="CD6">
            <v>4810</v>
          </cell>
          <cell r="CE6">
            <v>2320</v>
          </cell>
          <cell r="CF6">
            <v>1210</v>
          </cell>
          <cell r="CG6">
            <v>450</v>
          </cell>
          <cell r="CH6">
            <v>3980</v>
          </cell>
          <cell r="CI6">
            <v>330</v>
          </cell>
          <cell r="CJ6">
            <v>670</v>
          </cell>
          <cell r="CK6">
            <v>240</v>
          </cell>
          <cell r="CL6">
            <v>1230</v>
          </cell>
          <cell r="CM6" t="str">
            <v>-</v>
          </cell>
          <cell r="CN6" t="str">
            <v>-</v>
          </cell>
          <cell r="CO6" t="str">
            <v>-</v>
          </cell>
          <cell r="CP6" t="str">
            <v>-</v>
          </cell>
          <cell r="CQ6">
            <v>2640</v>
          </cell>
          <cell r="CR6">
            <v>1880</v>
          </cell>
          <cell r="CS6">
            <v>690</v>
          </cell>
          <cell r="CT6">
            <v>5210</v>
          </cell>
          <cell r="CU6">
            <v>2640</v>
          </cell>
          <cell r="CV6">
            <v>1340</v>
          </cell>
          <cell r="CW6">
            <v>330</v>
          </cell>
          <cell r="CX6">
            <v>4310</v>
          </cell>
          <cell r="CY6">
            <v>380</v>
          </cell>
          <cell r="CZ6">
            <v>770</v>
          </cell>
          <cell r="DA6">
            <v>230</v>
          </cell>
          <cell r="DB6">
            <v>1380</v>
          </cell>
          <cell r="DC6" t="str">
            <v>-</v>
          </cell>
          <cell r="DD6" t="str">
            <v>-</v>
          </cell>
          <cell r="DE6" t="str">
            <v>-</v>
          </cell>
          <cell r="DF6" t="str">
            <v>-</v>
          </cell>
          <cell r="DG6">
            <v>3020</v>
          </cell>
          <cell r="DH6">
            <v>2110</v>
          </cell>
          <cell r="DI6">
            <v>550</v>
          </cell>
          <cell r="DJ6">
            <v>5690</v>
          </cell>
          <cell r="DK6">
            <v>2640</v>
          </cell>
          <cell r="DL6">
            <v>1460</v>
          </cell>
          <cell r="DM6">
            <v>820</v>
          </cell>
          <cell r="DN6">
            <v>4920</v>
          </cell>
          <cell r="DO6">
            <v>520</v>
          </cell>
          <cell r="DP6">
            <v>1250</v>
          </cell>
          <cell r="DQ6">
            <v>690</v>
          </cell>
          <cell r="DR6">
            <v>2460</v>
          </cell>
          <cell r="DS6" t="str">
            <v>-</v>
          </cell>
          <cell r="DT6" t="str">
            <v>-</v>
          </cell>
          <cell r="DU6" t="str">
            <v>-</v>
          </cell>
          <cell r="DV6" t="str">
            <v>-</v>
          </cell>
          <cell r="DW6">
            <v>3160</v>
          </cell>
          <cell r="DX6">
            <v>2710</v>
          </cell>
          <cell r="DY6">
            <v>1500</v>
          </cell>
          <cell r="DZ6">
            <v>7380</v>
          </cell>
          <cell r="EA6">
            <v>2880</v>
          </cell>
          <cell r="EB6">
            <v>1460</v>
          </cell>
          <cell r="EC6">
            <v>1040</v>
          </cell>
          <cell r="ED6">
            <v>5380</v>
          </cell>
          <cell r="EE6">
            <v>520</v>
          </cell>
          <cell r="EF6">
            <v>920</v>
          </cell>
          <cell r="EG6">
            <v>760</v>
          </cell>
          <cell r="EH6">
            <v>2190</v>
          </cell>
          <cell r="EI6" t="str">
            <v>-</v>
          </cell>
          <cell r="EJ6" t="str">
            <v>-</v>
          </cell>
          <cell r="EK6" t="str">
            <v>-</v>
          </cell>
          <cell r="EL6" t="str">
            <v>-</v>
          </cell>
          <cell r="EM6">
            <v>3400</v>
          </cell>
          <cell r="EN6">
            <v>2380</v>
          </cell>
          <cell r="EO6">
            <v>1800</v>
          </cell>
          <cell r="EP6">
            <v>7570</v>
          </cell>
          <cell r="EQ6">
            <v>2540</v>
          </cell>
          <cell r="ER6">
            <v>1550</v>
          </cell>
          <cell r="ES6">
            <v>610</v>
          </cell>
          <cell r="ET6">
            <v>4690</v>
          </cell>
          <cell r="EU6">
            <v>560</v>
          </cell>
          <cell r="EV6">
            <v>1010</v>
          </cell>
          <cell r="EW6">
            <v>820</v>
          </cell>
          <cell r="EX6">
            <v>2390</v>
          </cell>
          <cell r="EY6" t="str">
            <v>-</v>
          </cell>
          <cell r="EZ6">
            <v>10</v>
          </cell>
          <cell r="FA6" t="str">
            <v>-</v>
          </cell>
          <cell r="FB6">
            <v>10</v>
          </cell>
          <cell r="FC6">
            <v>3100</v>
          </cell>
          <cell r="FD6">
            <v>2560</v>
          </cell>
          <cell r="FE6">
            <v>1440</v>
          </cell>
          <cell r="FF6">
            <v>7090</v>
          </cell>
          <cell r="FG6">
            <v>2720</v>
          </cell>
          <cell r="FH6">
            <v>1640</v>
          </cell>
          <cell r="FI6">
            <v>600</v>
          </cell>
          <cell r="FJ6">
            <v>4960</v>
          </cell>
          <cell r="FK6">
            <v>520</v>
          </cell>
          <cell r="FL6">
            <v>1170</v>
          </cell>
          <cell r="FM6">
            <v>360</v>
          </cell>
          <cell r="FN6">
            <v>2050</v>
          </cell>
          <cell r="FO6">
            <v>10</v>
          </cell>
          <cell r="FP6">
            <v>30</v>
          </cell>
          <cell r="FQ6" t="str">
            <v>-</v>
          </cell>
          <cell r="FR6">
            <v>40</v>
          </cell>
          <cell r="FS6">
            <v>3250</v>
          </cell>
          <cell r="FT6">
            <v>2840</v>
          </cell>
          <cell r="FU6">
            <v>970</v>
          </cell>
          <cell r="FV6">
            <v>7060</v>
          </cell>
          <cell r="FW6">
            <v>2780</v>
          </cell>
          <cell r="FX6">
            <v>1560</v>
          </cell>
          <cell r="FY6">
            <v>500</v>
          </cell>
          <cell r="FZ6">
            <v>4840</v>
          </cell>
          <cell r="GA6">
            <v>580</v>
          </cell>
          <cell r="GB6">
            <v>1010</v>
          </cell>
          <cell r="GC6">
            <v>550</v>
          </cell>
          <cell r="GD6">
            <v>2140</v>
          </cell>
          <cell r="GE6">
            <v>10</v>
          </cell>
          <cell r="GF6">
            <v>10</v>
          </cell>
          <cell r="GG6" t="str">
            <v>-</v>
          </cell>
          <cell r="GH6">
            <v>20</v>
          </cell>
          <cell r="GI6">
            <v>3370</v>
          </cell>
          <cell r="GJ6">
            <v>2580</v>
          </cell>
          <cell r="GK6">
            <v>1050</v>
          </cell>
          <cell r="GL6">
            <v>7010</v>
          </cell>
          <cell r="GM6">
            <v>3260</v>
          </cell>
          <cell r="GN6">
            <v>1750</v>
          </cell>
          <cell r="GO6">
            <v>640</v>
          </cell>
          <cell r="GP6">
            <v>5650</v>
          </cell>
          <cell r="GQ6">
            <v>690</v>
          </cell>
          <cell r="GR6">
            <v>1130</v>
          </cell>
          <cell r="GS6">
            <v>690</v>
          </cell>
          <cell r="GT6">
            <v>2500</v>
          </cell>
          <cell r="GU6">
            <v>10</v>
          </cell>
          <cell r="GV6">
            <v>20</v>
          </cell>
          <cell r="GW6" t="str">
            <v>-</v>
          </cell>
          <cell r="GX6">
            <v>40</v>
          </cell>
          <cell r="GY6">
            <v>3950</v>
          </cell>
          <cell r="GZ6">
            <v>2900</v>
          </cell>
          <cell r="HA6">
            <v>1340</v>
          </cell>
          <cell r="HB6">
            <v>8190</v>
          </cell>
        </row>
        <row r="7">
          <cell r="A7" t="str">
            <v>Arts, Media and Publishing</v>
          </cell>
          <cell r="B7"/>
          <cell r="C7">
            <v>50</v>
          </cell>
          <cell r="D7">
            <v>10</v>
          </cell>
          <cell r="E7" t="str">
            <v>-</v>
          </cell>
          <cell r="F7">
            <v>60</v>
          </cell>
          <cell r="G7">
            <v>30</v>
          </cell>
          <cell r="H7">
            <v>40</v>
          </cell>
          <cell r="I7" t="str">
            <v>-</v>
          </cell>
          <cell r="J7">
            <v>70</v>
          </cell>
          <cell r="K7">
            <v>80</v>
          </cell>
          <cell r="L7">
            <v>50</v>
          </cell>
          <cell r="M7" t="str">
            <v>-</v>
          </cell>
          <cell r="N7">
            <v>120</v>
          </cell>
          <cell r="O7">
            <v>10</v>
          </cell>
          <cell r="P7" t="str">
            <v>-</v>
          </cell>
          <cell r="Q7" t="str">
            <v>-</v>
          </cell>
          <cell r="R7">
            <v>10</v>
          </cell>
          <cell r="S7">
            <v>20</v>
          </cell>
          <cell r="T7">
            <v>20</v>
          </cell>
          <cell r="U7" t="str">
            <v>-</v>
          </cell>
          <cell r="V7">
            <v>50</v>
          </cell>
          <cell r="W7">
            <v>30</v>
          </cell>
          <cell r="X7">
            <v>30</v>
          </cell>
          <cell r="Y7" t="str">
            <v>-</v>
          </cell>
          <cell r="Z7">
            <v>60</v>
          </cell>
          <cell r="AA7">
            <v>10</v>
          </cell>
          <cell r="AB7" t="str">
            <v>-</v>
          </cell>
          <cell r="AC7" t="str">
            <v>-</v>
          </cell>
          <cell r="AD7">
            <v>10</v>
          </cell>
          <cell r="AE7">
            <v>50</v>
          </cell>
          <cell r="AF7">
            <v>20</v>
          </cell>
          <cell r="AG7" t="str">
            <v>-</v>
          </cell>
          <cell r="AH7">
            <v>70</v>
          </cell>
          <cell r="AI7">
            <v>60</v>
          </cell>
          <cell r="AJ7">
            <v>20</v>
          </cell>
          <cell r="AK7" t="str">
            <v>-</v>
          </cell>
          <cell r="AL7">
            <v>80</v>
          </cell>
          <cell r="AM7">
            <v>10</v>
          </cell>
          <cell r="AN7" t="str">
            <v>-</v>
          </cell>
          <cell r="AO7" t="str">
            <v>-</v>
          </cell>
          <cell r="AP7">
            <v>10</v>
          </cell>
          <cell r="AQ7" t="str">
            <v>-</v>
          </cell>
          <cell r="AR7" t="str">
            <v>-</v>
          </cell>
          <cell r="AS7" t="str">
            <v>-</v>
          </cell>
          <cell r="AT7" t="str">
            <v>-</v>
          </cell>
          <cell r="AU7">
            <v>10</v>
          </cell>
          <cell r="AV7" t="str">
            <v>-</v>
          </cell>
          <cell r="AW7" t="str">
            <v>-</v>
          </cell>
          <cell r="AX7">
            <v>10</v>
          </cell>
          <cell r="AY7">
            <v>20</v>
          </cell>
          <cell r="AZ7">
            <v>10</v>
          </cell>
          <cell r="BA7" t="str">
            <v>-</v>
          </cell>
          <cell r="BB7">
            <v>30</v>
          </cell>
          <cell r="BC7">
            <v>10</v>
          </cell>
          <cell r="BD7">
            <v>10</v>
          </cell>
          <cell r="BE7" t="str">
            <v>-</v>
          </cell>
          <cell r="BF7">
            <v>10</v>
          </cell>
          <cell r="BG7" t="str">
            <v>-</v>
          </cell>
          <cell r="BH7" t="str">
            <v>-</v>
          </cell>
          <cell r="BI7" t="str">
            <v>-</v>
          </cell>
          <cell r="BJ7" t="str">
            <v>-</v>
          </cell>
          <cell r="BK7">
            <v>30</v>
          </cell>
          <cell r="BL7">
            <v>10</v>
          </cell>
          <cell r="BM7" t="str">
            <v>-</v>
          </cell>
          <cell r="BN7">
            <v>40</v>
          </cell>
          <cell r="BO7">
            <v>20</v>
          </cell>
          <cell r="BP7">
            <v>10</v>
          </cell>
          <cell r="BQ7" t="str">
            <v>-</v>
          </cell>
          <cell r="BR7">
            <v>20</v>
          </cell>
          <cell r="BS7">
            <v>10</v>
          </cell>
          <cell r="BT7">
            <v>10</v>
          </cell>
          <cell r="BU7" t="str">
            <v>-</v>
          </cell>
          <cell r="BV7">
            <v>20</v>
          </cell>
          <cell r="BW7" t="str">
            <v>-</v>
          </cell>
          <cell r="BX7" t="str">
            <v>-</v>
          </cell>
          <cell r="BY7" t="str">
            <v>-</v>
          </cell>
          <cell r="BZ7" t="str">
            <v>-</v>
          </cell>
          <cell r="CA7">
            <v>30</v>
          </cell>
          <cell r="CB7">
            <v>10</v>
          </cell>
          <cell r="CC7" t="str">
            <v>-</v>
          </cell>
          <cell r="CD7">
            <v>40</v>
          </cell>
          <cell r="CE7">
            <v>40</v>
          </cell>
          <cell r="CF7">
            <v>30</v>
          </cell>
          <cell r="CG7">
            <v>10</v>
          </cell>
          <cell r="CH7">
            <v>80</v>
          </cell>
          <cell r="CI7">
            <v>60</v>
          </cell>
          <cell r="CJ7">
            <v>70</v>
          </cell>
          <cell r="CK7">
            <v>20</v>
          </cell>
          <cell r="CL7">
            <v>150</v>
          </cell>
          <cell r="CM7" t="str">
            <v>-</v>
          </cell>
          <cell r="CN7" t="str">
            <v>-</v>
          </cell>
          <cell r="CO7" t="str">
            <v>-</v>
          </cell>
          <cell r="CP7" t="str">
            <v>-</v>
          </cell>
          <cell r="CQ7">
            <v>100</v>
          </cell>
          <cell r="CR7">
            <v>100</v>
          </cell>
          <cell r="CS7">
            <v>30</v>
          </cell>
          <cell r="CT7">
            <v>230</v>
          </cell>
          <cell r="CU7">
            <v>90</v>
          </cell>
          <cell r="CV7">
            <v>80</v>
          </cell>
          <cell r="CW7">
            <v>10</v>
          </cell>
          <cell r="CX7">
            <v>180</v>
          </cell>
          <cell r="CY7">
            <v>110</v>
          </cell>
          <cell r="CZ7">
            <v>110</v>
          </cell>
          <cell r="DA7">
            <v>40</v>
          </cell>
          <cell r="DB7">
            <v>260</v>
          </cell>
          <cell r="DC7" t="str">
            <v>-</v>
          </cell>
          <cell r="DD7" t="str">
            <v>-</v>
          </cell>
          <cell r="DE7" t="str">
            <v>-</v>
          </cell>
          <cell r="DF7" t="str">
            <v>-</v>
          </cell>
          <cell r="DG7">
            <v>200</v>
          </cell>
          <cell r="DH7">
            <v>200</v>
          </cell>
          <cell r="DI7">
            <v>50</v>
          </cell>
          <cell r="DJ7">
            <v>440</v>
          </cell>
          <cell r="DK7">
            <v>120</v>
          </cell>
          <cell r="DL7">
            <v>140</v>
          </cell>
          <cell r="DM7">
            <v>10</v>
          </cell>
          <cell r="DN7">
            <v>270</v>
          </cell>
          <cell r="DO7">
            <v>370</v>
          </cell>
          <cell r="DP7">
            <v>320</v>
          </cell>
          <cell r="DQ7">
            <v>70</v>
          </cell>
          <cell r="DR7">
            <v>760</v>
          </cell>
          <cell r="DS7" t="str">
            <v>-</v>
          </cell>
          <cell r="DT7" t="str">
            <v>-</v>
          </cell>
          <cell r="DU7" t="str">
            <v>-</v>
          </cell>
          <cell r="DV7" t="str">
            <v>-</v>
          </cell>
          <cell r="DW7">
            <v>490</v>
          </cell>
          <cell r="DX7">
            <v>460</v>
          </cell>
          <cell r="DY7">
            <v>80</v>
          </cell>
          <cell r="DZ7">
            <v>1030</v>
          </cell>
          <cell r="EA7">
            <v>120</v>
          </cell>
          <cell r="EB7">
            <v>130</v>
          </cell>
          <cell r="EC7" t="str">
            <v>-</v>
          </cell>
          <cell r="ED7">
            <v>260</v>
          </cell>
          <cell r="EE7">
            <v>560</v>
          </cell>
          <cell r="EF7">
            <v>350</v>
          </cell>
          <cell r="EG7">
            <v>40</v>
          </cell>
          <cell r="EH7">
            <v>960</v>
          </cell>
          <cell r="EI7" t="str">
            <v>-</v>
          </cell>
          <cell r="EJ7" t="str">
            <v>-</v>
          </cell>
          <cell r="EK7" t="str">
            <v>-</v>
          </cell>
          <cell r="EL7" t="str">
            <v>-</v>
          </cell>
          <cell r="EM7">
            <v>680</v>
          </cell>
          <cell r="EN7">
            <v>490</v>
          </cell>
          <cell r="EO7">
            <v>40</v>
          </cell>
          <cell r="EP7">
            <v>1210</v>
          </cell>
          <cell r="EQ7">
            <v>100</v>
          </cell>
          <cell r="ER7">
            <v>130</v>
          </cell>
          <cell r="ES7">
            <v>10</v>
          </cell>
          <cell r="ET7">
            <v>240</v>
          </cell>
          <cell r="EU7">
            <v>500</v>
          </cell>
          <cell r="EV7">
            <v>320</v>
          </cell>
          <cell r="EW7">
            <v>60</v>
          </cell>
          <cell r="EX7">
            <v>880</v>
          </cell>
          <cell r="EY7" t="str">
            <v>-</v>
          </cell>
          <cell r="EZ7">
            <v>10</v>
          </cell>
          <cell r="FA7" t="str">
            <v>-</v>
          </cell>
          <cell r="FB7">
            <v>10</v>
          </cell>
          <cell r="FC7">
            <v>600</v>
          </cell>
          <cell r="FD7">
            <v>450</v>
          </cell>
          <cell r="FE7">
            <v>70</v>
          </cell>
          <cell r="FF7">
            <v>1120</v>
          </cell>
          <cell r="FG7">
            <v>150</v>
          </cell>
          <cell r="FH7">
            <v>190</v>
          </cell>
          <cell r="FI7">
            <v>10</v>
          </cell>
          <cell r="FJ7">
            <v>340</v>
          </cell>
          <cell r="FK7">
            <v>580</v>
          </cell>
          <cell r="FL7">
            <v>450</v>
          </cell>
          <cell r="FM7">
            <v>20</v>
          </cell>
          <cell r="FN7">
            <v>1050</v>
          </cell>
          <cell r="FO7">
            <v>10</v>
          </cell>
          <cell r="FP7">
            <v>20</v>
          </cell>
          <cell r="FQ7" t="str">
            <v>-</v>
          </cell>
          <cell r="FR7">
            <v>30</v>
          </cell>
          <cell r="FS7">
            <v>740</v>
          </cell>
          <cell r="FT7">
            <v>650</v>
          </cell>
          <cell r="FU7">
            <v>30</v>
          </cell>
          <cell r="FV7">
            <v>1410</v>
          </cell>
          <cell r="FW7">
            <v>150</v>
          </cell>
          <cell r="FX7">
            <v>160</v>
          </cell>
          <cell r="FY7" t="str">
            <v>-</v>
          </cell>
          <cell r="FZ7">
            <v>310</v>
          </cell>
          <cell r="GA7">
            <v>570</v>
          </cell>
          <cell r="GB7">
            <v>500</v>
          </cell>
          <cell r="GC7">
            <v>40</v>
          </cell>
          <cell r="GD7">
            <v>1110</v>
          </cell>
          <cell r="GE7">
            <v>20</v>
          </cell>
          <cell r="GF7">
            <v>20</v>
          </cell>
          <cell r="GG7" t="str">
            <v>-</v>
          </cell>
          <cell r="GH7">
            <v>40</v>
          </cell>
          <cell r="GI7">
            <v>730</v>
          </cell>
          <cell r="GJ7">
            <v>680</v>
          </cell>
          <cell r="GK7">
            <v>40</v>
          </cell>
          <cell r="GL7">
            <v>1460</v>
          </cell>
          <cell r="GM7">
            <v>120</v>
          </cell>
          <cell r="GN7">
            <v>130</v>
          </cell>
          <cell r="GO7">
            <v>10</v>
          </cell>
          <cell r="GP7">
            <v>260</v>
          </cell>
          <cell r="GQ7">
            <v>460</v>
          </cell>
          <cell r="GR7">
            <v>440</v>
          </cell>
          <cell r="GS7">
            <v>40</v>
          </cell>
          <cell r="GT7">
            <v>940</v>
          </cell>
          <cell r="GU7">
            <v>30</v>
          </cell>
          <cell r="GV7">
            <v>30</v>
          </cell>
          <cell r="GW7">
            <v>10</v>
          </cell>
          <cell r="GX7">
            <v>60</v>
          </cell>
          <cell r="GY7">
            <v>610</v>
          </cell>
          <cell r="GZ7">
            <v>590</v>
          </cell>
          <cell r="HA7">
            <v>50</v>
          </cell>
          <cell r="HB7">
            <v>1250</v>
          </cell>
        </row>
        <row r="8">
          <cell r="A8" t="str">
            <v>Business, Administration and Law</v>
          </cell>
          <cell r="B8"/>
          <cell r="C8">
            <v>15650</v>
          </cell>
          <cell r="D8">
            <v>11730</v>
          </cell>
          <cell r="E8" t="str">
            <v>-</v>
          </cell>
          <cell r="F8">
            <v>27380</v>
          </cell>
          <cell r="G8">
            <v>2290</v>
          </cell>
          <cell r="H8">
            <v>7230</v>
          </cell>
          <cell r="I8" t="str">
            <v>-</v>
          </cell>
          <cell r="J8">
            <v>9520</v>
          </cell>
          <cell r="K8">
            <v>17940</v>
          </cell>
          <cell r="L8">
            <v>18960</v>
          </cell>
          <cell r="M8" t="str">
            <v>-</v>
          </cell>
          <cell r="N8">
            <v>36900</v>
          </cell>
          <cell r="O8">
            <v>15750</v>
          </cell>
          <cell r="P8">
            <v>13440</v>
          </cell>
          <cell r="Q8" t="str">
            <v>-</v>
          </cell>
          <cell r="R8">
            <v>29190</v>
          </cell>
          <cell r="S8">
            <v>2430</v>
          </cell>
          <cell r="T8">
            <v>8060</v>
          </cell>
          <cell r="U8" t="str">
            <v>-</v>
          </cell>
          <cell r="V8">
            <v>10490</v>
          </cell>
          <cell r="W8">
            <v>18180</v>
          </cell>
          <cell r="X8">
            <v>21500</v>
          </cell>
          <cell r="Y8" t="str">
            <v>-</v>
          </cell>
          <cell r="Z8">
            <v>39680</v>
          </cell>
          <cell r="AA8">
            <v>14990</v>
          </cell>
          <cell r="AB8">
            <v>13610</v>
          </cell>
          <cell r="AC8">
            <v>30</v>
          </cell>
          <cell r="AD8">
            <v>28630</v>
          </cell>
          <cell r="AE8">
            <v>2360</v>
          </cell>
          <cell r="AF8">
            <v>7040</v>
          </cell>
          <cell r="AG8">
            <v>10</v>
          </cell>
          <cell r="AH8">
            <v>9410</v>
          </cell>
          <cell r="AI8">
            <v>17350</v>
          </cell>
          <cell r="AJ8">
            <v>20650</v>
          </cell>
          <cell r="AK8">
            <v>40</v>
          </cell>
          <cell r="AL8">
            <v>38040</v>
          </cell>
          <cell r="AM8">
            <v>14050</v>
          </cell>
          <cell r="AN8">
            <v>14030</v>
          </cell>
          <cell r="AO8" t="str">
            <v>-</v>
          </cell>
          <cell r="AP8">
            <v>28080</v>
          </cell>
          <cell r="AQ8">
            <v>2500</v>
          </cell>
          <cell r="AR8">
            <v>7280</v>
          </cell>
          <cell r="AS8">
            <v>20</v>
          </cell>
          <cell r="AT8">
            <v>9790</v>
          </cell>
          <cell r="AU8">
            <v>16540</v>
          </cell>
          <cell r="AV8">
            <v>21310</v>
          </cell>
          <cell r="AW8">
            <v>20</v>
          </cell>
          <cell r="AX8">
            <v>37870</v>
          </cell>
          <cell r="AY8">
            <v>13430</v>
          </cell>
          <cell r="AZ8">
            <v>13730</v>
          </cell>
          <cell r="BA8">
            <v>30</v>
          </cell>
          <cell r="BB8">
            <v>27190</v>
          </cell>
          <cell r="BC8">
            <v>2770</v>
          </cell>
          <cell r="BD8">
            <v>7740</v>
          </cell>
          <cell r="BE8">
            <v>40</v>
          </cell>
          <cell r="BF8">
            <v>10550</v>
          </cell>
          <cell r="BG8" t="str">
            <v>-</v>
          </cell>
          <cell r="BH8" t="str">
            <v>-</v>
          </cell>
          <cell r="BI8" t="str">
            <v>-</v>
          </cell>
          <cell r="BJ8" t="str">
            <v>-</v>
          </cell>
          <cell r="BK8">
            <v>16200</v>
          </cell>
          <cell r="BL8">
            <v>21470</v>
          </cell>
          <cell r="BM8">
            <v>70</v>
          </cell>
          <cell r="BN8">
            <v>37740</v>
          </cell>
          <cell r="BO8">
            <v>13100</v>
          </cell>
          <cell r="BP8">
            <v>17720</v>
          </cell>
          <cell r="BQ8">
            <v>7400</v>
          </cell>
          <cell r="BR8">
            <v>38220</v>
          </cell>
          <cell r="BS8">
            <v>2610</v>
          </cell>
          <cell r="BT8">
            <v>7430</v>
          </cell>
          <cell r="BU8">
            <v>4580</v>
          </cell>
          <cell r="BV8">
            <v>14620</v>
          </cell>
          <cell r="BW8" t="str">
            <v>-</v>
          </cell>
          <cell r="BX8" t="str">
            <v>-</v>
          </cell>
          <cell r="BY8" t="str">
            <v>-</v>
          </cell>
          <cell r="BZ8" t="str">
            <v>-</v>
          </cell>
          <cell r="CA8">
            <v>15700</v>
          </cell>
          <cell r="CB8">
            <v>25140</v>
          </cell>
          <cell r="CC8">
            <v>11990</v>
          </cell>
          <cell r="CD8">
            <v>52830</v>
          </cell>
          <cell r="CE8">
            <v>11720</v>
          </cell>
          <cell r="CF8">
            <v>17300</v>
          </cell>
          <cell r="CG8">
            <v>15520</v>
          </cell>
          <cell r="CH8">
            <v>44530</v>
          </cell>
          <cell r="CI8">
            <v>2370</v>
          </cell>
          <cell r="CJ8">
            <v>6970</v>
          </cell>
          <cell r="CK8">
            <v>10110</v>
          </cell>
          <cell r="CL8">
            <v>19450</v>
          </cell>
          <cell r="CM8">
            <v>20</v>
          </cell>
          <cell r="CN8">
            <v>70</v>
          </cell>
          <cell r="CO8">
            <v>10</v>
          </cell>
          <cell r="CP8">
            <v>90</v>
          </cell>
          <cell r="CQ8">
            <v>14100</v>
          </cell>
          <cell r="CR8">
            <v>24340</v>
          </cell>
          <cell r="CS8">
            <v>25630</v>
          </cell>
          <cell r="CT8">
            <v>64060</v>
          </cell>
          <cell r="CU8">
            <v>17680</v>
          </cell>
          <cell r="CV8">
            <v>22290</v>
          </cell>
          <cell r="CW8">
            <v>13280</v>
          </cell>
          <cell r="CX8">
            <v>53250</v>
          </cell>
          <cell r="CY8">
            <v>2640</v>
          </cell>
          <cell r="CZ8">
            <v>9500</v>
          </cell>
          <cell r="DA8">
            <v>9900</v>
          </cell>
          <cell r="DB8">
            <v>22040</v>
          </cell>
          <cell r="DC8">
            <v>100</v>
          </cell>
          <cell r="DD8">
            <v>1080</v>
          </cell>
          <cell r="DE8">
            <v>120</v>
          </cell>
          <cell r="DF8">
            <v>1300</v>
          </cell>
          <cell r="DG8">
            <v>20420</v>
          </cell>
          <cell r="DH8">
            <v>32870</v>
          </cell>
          <cell r="DI8">
            <v>23300</v>
          </cell>
          <cell r="DJ8">
            <v>76590</v>
          </cell>
          <cell r="DK8">
            <v>24510</v>
          </cell>
          <cell r="DL8">
            <v>27600</v>
          </cell>
          <cell r="DM8">
            <v>36070</v>
          </cell>
          <cell r="DN8">
            <v>88170</v>
          </cell>
          <cell r="DO8">
            <v>4320</v>
          </cell>
          <cell r="DP8">
            <v>12300</v>
          </cell>
          <cell r="DQ8">
            <v>26960</v>
          </cell>
          <cell r="DR8">
            <v>43580</v>
          </cell>
          <cell r="DS8">
            <v>140</v>
          </cell>
          <cell r="DT8">
            <v>1260</v>
          </cell>
          <cell r="DU8">
            <v>670</v>
          </cell>
          <cell r="DV8">
            <v>2070</v>
          </cell>
          <cell r="DW8">
            <v>28970</v>
          </cell>
          <cell r="DX8">
            <v>41150</v>
          </cell>
          <cell r="DY8">
            <v>63700</v>
          </cell>
          <cell r="DZ8">
            <v>133820</v>
          </cell>
          <cell r="EA8">
            <v>24950</v>
          </cell>
          <cell r="EB8">
            <v>33030</v>
          </cell>
          <cell r="EC8">
            <v>45210</v>
          </cell>
          <cell r="ED8">
            <v>103190</v>
          </cell>
          <cell r="EE8">
            <v>4640</v>
          </cell>
          <cell r="EF8">
            <v>16000</v>
          </cell>
          <cell r="EG8">
            <v>37610</v>
          </cell>
          <cell r="EH8">
            <v>58250</v>
          </cell>
          <cell r="EI8">
            <v>210</v>
          </cell>
          <cell r="EJ8">
            <v>1490</v>
          </cell>
          <cell r="EK8">
            <v>1690</v>
          </cell>
          <cell r="EL8">
            <v>3390</v>
          </cell>
          <cell r="EM8">
            <v>29800</v>
          </cell>
          <cell r="EN8">
            <v>50520</v>
          </cell>
          <cell r="EO8">
            <v>84510</v>
          </cell>
          <cell r="EP8">
            <v>164830</v>
          </cell>
          <cell r="EQ8">
            <v>21860</v>
          </cell>
          <cell r="ER8">
            <v>33060</v>
          </cell>
          <cell r="ES8">
            <v>36100</v>
          </cell>
          <cell r="ET8">
            <v>91020</v>
          </cell>
          <cell r="EU8">
            <v>4990</v>
          </cell>
          <cell r="EV8">
            <v>18190</v>
          </cell>
          <cell r="EW8">
            <v>40360</v>
          </cell>
          <cell r="EX8">
            <v>63540</v>
          </cell>
          <cell r="EY8">
            <v>330</v>
          </cell>
          <cell r="EZ8">
            <v>1730</v>
          </cell>
          <cell r="FA8">
            <v>3790</v>
          </cell>
          <cell r="FB8">
            <v>5850</v>
          </cell>
          <cell r="FC8">
            <v>27190</v>
          </cell>
          <cell r="FD8">
            <v>52980</v>
          </cell>
          <cell r="FE8">
            <v>80240</v>
          </cell>
          <cell r="FF8">
            <v>160410</v>
          </cell>
          <cell r="FG8">
            <v>22590</v>
          </cell>
          <cell r="FH8">
            <v>31050</v>
          </cell>
          <cell r="FI8">
            <v>31030</v>
          </cell>
          <cell r="FJ8">
            <v>84670</v>
          </cell>
          <cell r="FK8">
            <v>5890</v>
          </cell>
          <cell r="FL8">
            <v>15570</v>
          </cell>
          <cell r="FM8">
            <v>15420</v>
          </cell>
          <cell r="FN8">
            <v>36870</v>
          </cell>
          <cell r="FO8">
            <v>390</v>
          </cell>
          <cell r="FP8">
            <v>1810</v>
          </cell>
          <cell r="FQ8">
            <v>2160</v>
          </cell>
          <cell r="FR8">
            <v>4360</v>
          </cell>
          <cell r="FS8">
            <v>28870</v>
          </cell>
          <cell r="FT8">
            <v>48430</v>
          </cell>
          <cell r="FU8">
            <v>48610</v>
          </cell>
          <cell r="FV8">
            <v>125900</v>
          </cell>
          <cell r="FW8">
            <v>22750</v>
          </cell>
          <cell r="FX8">
            <v>28350</v>
          </cell>
          <cell r="FY8">
            <v>34210</v>
          </cell>
          <cell r="FZ8">
            <v>85310</v>
          </cell>
          <cell r="GA8">
            <v>7230</v>
          </cell>
          <cell r="GB8">
            <v>16280</v>
          </cell>
          <cell r="GC8">
            <v>25310</v>
          </cell>
          <cell r="GD8">
            <v>48820</v>
          </cell>
          <cell r="GE8">
            <v>530</v>
          </cell>
          <cell r="GF8">
            <v>2320</v>
          </cell>
          <cell r="GG8">
            <v>6000</v>
          </cell>
          <cell r="GH8">
            <v>8850</v>
          </cell>
          <cell r="GI8">
            <v>30510</v>
          </cell>
          <cell r="GJ8">
            <v>46950</v>
          </cell>
          <cell r="GK8">
            <v>65520</v>
          </cell>
          <cell r="GL8">
            <v>142980</v>
          </cell>
          <cell r="GM8">
            <v>22510</v>
          </cell>
          <cell r="GN8">
            <v>24760</v>
          </cell>
          <cell r="GO8">
            <v>32670</v>
          </cell>
          <cell r="GP8">
            <v>79930</v>
          </cell>
          <cell r="GQ8">
            <v>8650</v>
          </cell>
          <cell r="GR8">
            <v>15890</v>
          </cell>
          <cell r="GS8">
            <v>25890</v>
          </cell>
          <cell r="GT8">
            <v>50440</v>
          </cell>
          <cell r="GU8">
            <v>860</v>
          </cell>
          <cell r="GV8">
            <v>3140</v>
          </cell>
          <cell r="GW8">
            <v>8820</v>
          </cell>
          <cell r="GX8">
            <v>12820</v>
          </cell>
          <cell r="GY8">
            <v>32010</v>
          </cell>
          <cell r="GZ8">
            <v>43790</v>
          </cell>
          <cell r="HA8">
            <v>67390</v>
          </cell>
          <cell r="HB8">
            <v>143190</v>
          </cell>
        </row>
        <row r="9">
          <cell r="A9" t="str">
            <v>Construction, Planning and the Built Environment</v>
          </cell>
          <cell r="B9"/>
          <cell r="C9">
            <v>10700</v>
          </cell>
          <cell r="D9">
            <v>2150</v>
          </cell>
          <cell r="E9" t="str">
            <v>-</v>
          </cell>
          <cell r="F9">
            <v>12850</v>
          </cell>
          <cell r="G9">
            <v>2130</v>
          </cell>
          <cell r="H9">
            <v>880</v>
          </cell>
          <cell r="I9" t="str">
            <v>-</v>
          </cell>
          <cell r="J9">
            <v>3020</v>
          </cell>
          <cell r="K9">
            <v>12830</v>
          </cell>
          <cell r="L9">
            <v>3030</v>
          </cell>
          <cell r="M9" t="str">
            <v>-</v>
          </cell>
          <cell r="N9">
            <v>15860</v>
          </cell>
          <cell r="O9">
            <v>13110</v>
          </cell>
          <cell r="P9">
            <v>3340</v>
          </cell>
          <cell r="Q9" t="str">
            <v>-</v>
          </cell>
          <cell r="R9">
            <v>16440</v>
          </cell>
          <cell r="S9">
            <v>2600</v>
          </cell>
          <cell r="T9">
            <v>1770</v>
          </cell>
          <cell r="U9" t="str">
            <v>-</v>
          </cell>
          <cell r="V9">
            <v>4360</v>
          </cell>
          <cell r="W9">
            <v>15700</v>
          </cell>
          <cell r="X9">
            <v>5100</v>
          </cell>
          <cell r="Y9" t="str">
            <v>-</v>
          </cell>
          <cell r="Z9">
            <v>20810</v>
          </cell>
          <cell r="AA9">
            <v>15620</v>
          </cell>
          <cell r="AB9">
            <v>4180</v>
          </cell>
          <cell r="AC9" t="str">
            <v>-</v>
          </cell>
          <cell r="AD9">
            <v>19810</v>
          </cell>
          <cell r="AE9">
            <v>2650</v>
          </cell>
          <cell r="AF9">
            <v>2520</v>
          </cell>
          <cell r="AG9">
            <v>30</v>
          </cell>
          <cell r="AH9">
            <v>5190</v>
          </cell>
          <cell r="AI9">
            <v>18270</v>
          </cell>
          <cell r="AJ9">
            <v>6700</v>
          </cell>
          <cell r="AK9">
            <v>30</v>
          </cell>
          <cell r="AL9">
            <v>25000</v>
          </cell>
          <cell r="AM9">
            <v>11860</v>
          </cell>
          <cell r="AN9">
            <v>3330</v>
          </cell>
          <cell r="AO9">
            <v>30</v>
          </cell>
          <cell r="AP9">
            <v>15220</v>
          </cell>
          <cell r="AQ9">
            <v>3000</v>
          </cell>
          <cell r="AR9">
            <v>2870</v>
          </cell>
          <cell r="AS9" t="str">
            <v>-</v>
          </cell>
          <cell r="AT9">
            <v>5870</v>
          </cell>
          <cell r="AU9">
            <v>14860</v>
          </cell>
          <cell r="AV9">
            <v>6200</v>
          </cell>
          <cell r="AW9">
            <v>30</v>
          </cell>
          <cell r="AX9">
            <v>21090</v>
          </cell>
          <cell r="AY9">
            <v>16070</v>
          </cell>
          <cell r="AZ9">
            <v>4260</v>
          </cell>
          <cell r="BA9" t="str">
            <v>-</v>
          </cell>
          <cell r="BB9">
            <v>20330</v>
          </cell>
          <cell r="BC9">
            <v>3360</v>
          </cell>
          <cell r="BD9">
            <v>3600</v>
          </cell>
          <cell r="BE9">
            <v>10</v>
          </cell>
          <cell r="BF9">
            <v>6970</v>
          </cell>
          <cell r="BG9" t="str">
            <v>-</v>
          </cell>
          <cell r="BH9" t="str">
            <v>-</v>
          </cell>
          <cell r="BI9" t="str">
            <v>-</v>
          </cell>
          <cell r="BJ9" t="str">
            <v>-</v>
          </cell>
          <cell r="BK9">
            <v>19430</v>
          </cell>
          <cell r="BL9">
            <v>7860</v>
          </cell>
          <cell r="BM9">
            <v>10</v>
          </cell>
          <cell r="BN9">
            <v>27300</v>
          </cell>
          <cell r="BO9">
            <v>16040</v>
          </cell>
          <cell r="BP9">
            <v>4630</v>
          </cell>
          <cell r="BQ9">
            <v>350</v>
          </cell>
          <cell r="BR9">
            <v>21020</v>
          </cell>
          <cell r="BS9">
            <v>2780</v>
          </cell>
          <cell r="BT9">
            <v>3270</v>
          </cell>
          <cell r="BU9">
            <v>130</v>
          </cell>
          <cell r="BV9">
            <v>6180</v>
          </cell>
          <cell r="BW9" t="str">
            <v>-</v>
          </cell>
          <cell r="BX9" t="str">
            <v>-</v>
          </cell>
          <cell r="BY9" t="str">
            <v>-</v>
          </cell>
          <cell r="BZ9" t="str">
            <v>-</v>
          </cell>
          <cell r="CA9">
            <v>18820</v>
          </cell>
          <cell r="CB9">
            <v>7910</v>
          </cell>
          <cell r="CC9">
            <v>480</v>
          </cell>
          <cell r="CD9">
            <v>27200</v>
          </cell>
          <cell r="CE9">
            <v>12080</v>
          </cell>
          <cell r="CF9">
            <v>3850</v>
          </cell>
          <cell r="CG9">
            <v>950</v>
          </cell>
          <cell r="CH9">
            <v>16890</v>
          </cell>
          <cell r="CI9">
            <v>2730</v>
          </cell>
          <cell r="CJ9">
            <v>3430</v>
          </cell>
          <cell r="CK9">
            <v>400</v>
          </cell>
          <cell r="CL9">
            <v>6560</v>
          </cell>
          <cell r="CM9" t="str">
            <v>-</v>
          </cell>
          <cell r="CN9" t="str">
            <v>-</v>
          </cell>
          <cell r="CO9" t="str">
            <v>-</v>
          </cell>
          <cell r="CP9" t="str">
            <v>-</v>
          </cell>
          <cell r="CQ9">
            <v>14810</v>
          </cell>
          <cell r="CR9">
            <v>7290</v>
          </cell>
          <cell r="CS9">
            <v>1350</v>
          </cell>
          <cell r="CT9">
            <v>23440</v>
          </cell>
          <cell r="CU9">
            <v>10660</v>
          </cell>
          <cell r="CV9">
            <v>3410</v>
          </cell>
          <cell r="CW9">
            <v>690</v>
          </cell>
          <cell r="CX9">
            <v>14760</v>
          </cell>
          <cell r="CY9">
            <v>2300</v>
          </cell>
          <cell r="CZ9">
            <v>3130</v>
          </cell>
          <cell r="DA9">
            <v>350</v>
          </cell>
          <cell r="DB9">
            <v>5790</v>
          </cell>
          <cell r="DC9" t="str">
            <v>-</v>
          </cell>
          <cell r="DD9" t="str">
            <v>-</v>
          </cell>
          <cell r="DE9" t="str">
            <v>-</v>
          </cell>
          <cell r="DF9" t="str">
            <v>-</v>
          </cell>
          <cell r="DG9">
            <v>12960</v>
          </cell>
          <cell r="DH9">
            <v>6550</v>
          </cell>
          <cell r="DI9">
            <v>1040</v>
          </cell>
          <cell r="DJ9">
            <v>20550</v>
          </cell>
          <cell r="DK9">
            <v>10290</v>
          </cell>
          <cell r="DL9">
            <v>4080</v>
          </cell>
          <cell r="DM9">
            <v>1640</v>
          </cell>
          <cell r="DN9">
            <v>16020</v>
          </cell>
          <cell r="DO9">
            <v>2420</v>
          </cell>
          <cell r="DP9">
            <v>3340</v>
          </cell>
          <cell r="DQ9">
            <v>640</v>
          </cell>
          <cell r="DR9">
            <v>6400</v>
          </cell>
          <cell r="DS9" t="str">
            <v>-</v>
          </cell>
          <cell r="DT9" t="str">
            <v>-</v>
          </cell>
          <cell r="DU9" t="str">
            <v>-</v>
          </cell>
          <cell r="DV9" t="str">
            <v>-</v>
          </cell>
          <cell r="DW9">
            <v>12720</v>
          </cell>
          <cell r="DX9">
            <v>7430</v>
          </cell>
          <cell r="DY9">
            <v>2280</v>
          </cell>
          <cell r="DZ9">
            <v>22420</v>
          </cell>
          <cell r="EA9">
            <v>7040</v>
          </cell>
          <cell r="EB9">
            <v>2900</v>
          </cell>
          <cell r="EC9">
            <v>900</v>
          </cell>
          <cell r="ED9">
            <v>10850</v>
          </cell>
          <cell r="EE9">
            <v>1210</v>
          </cell>
          <cell r="EF9">
            <v>1610</v>
          </cell>
          <cell r="EG9">
            <v>260</v>
          </cell>
          <cell r="EH9">
            <v>3080</v>
          </cell>
          <cell r="EI9" t="str">
            <v>-</v>
          </cell>
          <cell r="EJ9" t="str">
            <v>-</v>
          </cell>
          <cell r="EK9" t="str">
            <v>-</v>
          </cell>
          <cell r="EL9" t="str">
            <v>-</v>
          </cell>
          <cell r="EM9">
            <v>8250</v>
          </cell>
          <cell r="EN9">
            <v>4520</v>
          </cell>
          <cell r="EO9">
            <v>1160</v>
          </cell>
          <cell r="EP9">
            <v>13920</v>
          </cell>
          <cell r="EQ9">
            <v>6530</v>
          </cell>
          <cell r="ER9">
            <v>3000</v>
          </cell>
          <cell r="ES9">
            <v>940</v>
          </cell>
          <cell r="ET9">
            <v>10470</v>
          </cell>
          <cell r="EU9">
            <v>1280</v>
          </cell>
          <cell r="EV9">
            <v>1480</v>
          </cell>
          <cell r="EW9">
            <v>450</v>
          </cell>
          <cell r="EX9">
            <v>3210</v>
          </cell>
          <cell r="EY9">
            <v>10</v>
          </cell>
          <cell r="EZ9">
            <v>30</v>
          </cell>
          <cell r="FA9">
            <v>20</v>
          </cell>
          <cell r="FB9">
            <v>60</v>
          </cell>
          <cell r="FC9">
            <v>7820</v>
          </cell>
          <cell r="FD9">
            <v>4510</v>
          </cell>
          <cell r="FE9">
            <v>1410</v>
          </cell>
          <cell r="FF9">
            <v>13730</v>
          </cell>
          <cell r="FG9">
            <v>7890</v>
          </cell>
          <cell r="FH9">
            <v>3680</v>
          </cell>
          <cell r="FI9">
            <v>1030</v>
          </cell>
          <cell r="FJ9">
            <v>12600</v>
          </cell>
          <cell r="FK9">
            <v>1320</v>
          </cell>
          <cell r="FL9">
            <v>1680</v>
          </cell>
          <cell r="FM9">
            <v>210</v>
          </cell>
          <cell r="FN9">
            <v>3210</v>
          </cell>
          <cell r="FO9">
            <v>10</v>
          </cell>
          <cell r="FP9">
            <v>50</v>
          </cell>
          <cell r="FQ9">
            <v>10</v>
          </cell>
          <cell r="FR9">
            <v>70</v>
          </cell>
          <cell r="FS9">
            <v>9220</v>
          </cell>
          <cell r="FT9">
            <v>5410</v>
          </cell>
          <cell r="FU9">
            <v>1260</v>
          </cell>
          <cell r="FV9">
            <v>15890</v>
          </cell>
          <cell r="FW9">
            <v>8690</v>
          </cell>
          <cell r="FX9">
            <v>4330</v>
          </cell>
          <cell r="FY9">
            <v>1380</v>
          </cell>
          <cell r="FZ9">
            <v>14390</v>
          </cell>
          <cell r="GA9">
            <v>1530</v>
          </cell>
          <cell r="GB9">
            <v>1860</v>
          </cell>
          <cell r="GC9">
            <v>410</v>
          </cell>
          <cell r="GD9">
            <v>3800</v>
          </cell>
          <cell r="GE9">
            <v>20</v>
          </cell>
          <cell r="GF9">
            <v>60</v>
          </cell>
          <cell r="GG9">
            <v>20</v>
          </cell>
          <cell r="GH9">
            <v>100</v>
          </cell>
          <cell r="GI9">
            <v>10240</v>
          </cell>
          <cell r="GJ9">
            <v>6240</v>
          </cell>
          <cell r="GK9">
            <v>1820</v>
          </cell>
          <cell r="GL9">
            <v>18290</v>
          </cell>
          <cell r="GM9">
            <v>9550</v>
          </cell>
          <cell r="GN9">
            <v>4650</v>
          </cell>
          <cell r="GO9">
            <v>2470</v>
          </cell>
          <cell r="GP9">
            <v>16670</v>
          </cell>
          <cell r="GQ9">
            <v>1710</v>
          </cell>
          <cell r="GR9">
            <v>2020</v>
          </cell>
          <cell r="GS9">
            <v>790</v>
          </cell>
          <cell r="GT9">
            <v>4510</v>
          </cell>
          <cell r="GU9">
            <v>40</v>
          </cell>
          <cell r="GV9">
            <v>130</v>
          </cell>
          <cell r="GW9">
            <v>110</v>
          </cell>
          <cell r="GX9">
            <v>270</v>
          </cell>
          <cell r="GY9">
            <v>11290</v>
          </cell>
          <cell r="GZ9">
            <v>6800</v>
          </cell>
          <cell r="HA9">
            <v>3370</v>
          </cell>
          <cell r="HB9">
            <v>21460</v>
          </cell>
        </row>
        <row r="10">
          <cell r="A10" t="str">
            <v>Education and Training</v>
          </cell>
          <cell r="B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v>10</v>
          </cell>
          <cell r="U10" t="str">
            <v>-</v>
          </cell>
          <cell r="V10">
            <v>10</v>
          </cell>
          <cell r="W10" t="str">
            <v>-</v>
          </cell>
          <cell r="X10">
            <v>10</v>
          </cell>
          <cell r="Y10" t="str">
            <v>-</v>
          </cell>
          <cell r="Z10">
            <v>10</v>
          </cell>
          <cell r="AA10">
            <v>10</v>
          </cell>
          <cell r="AB10" t="str">
            <v>-</v>
          </cell>
          <cell r="AC10" t="str">
            <v>-</v>
          </cell>
          <cell r="AD10">
            <v>10</v>
          </cell>
          <cell r="AE10" t="str">
            <v>-</v>
          </cell>
          <cell r="AF10">
            <v>10</v>
          </cell>
          <cell r="AG10" t="str">
            <v>-</v>
          </cell>
          <cell r="AH10">
            <v>10</v>
          </cell>
          <cell r="AI10">
            <v>10</v>
          </cell>
          <cell r="AJ10">
            <v>10</v>
          </cell>
          <cell r="AK10" t="str">
            <v>-</v>
          </cell>
          <cell r="AL10">
            <v>20</v>
          </cell>
          <cell r="AM10">
            <v>20</v>
          </cell>
          <cell r="AN10">
            <v>20</v>
          </cell>
          <cell r="AO10" t="str">
            <v>-</v>
          </cell>
          <cell r="AP10">
            <v>50</v>
          </cell>
          <cell r="AQ10">
            <v>20</v>
          </cell>
          <cell r="AR10">
            <v>50</v>
          </cell>
          <cell r="AS10" t="str">
            <v>-</v>
          </cell>
          <cell r="AT10">
            <v>60</v>
          </cell>
          <cell r="AU10">
            <v>40</v>
          </cell>
          <cell r="AV10">
            <v>70</v>
          </cell>
          <cell r="AW10" t="str">
            <v>-</v>
          </cell>
          <cell r="AX10">
            <v>110</v>
          </cell>
          <cell r="AY10">
            <v>50</v>
          </cell>
          <cell r="AZ10">
            <v>10</v>
          </cell>
          <cell r="BA10" t="str">
            <v>-</v>
          </cell>
          <cell r="BB10">
            <v>60</v>
          </cell>
          <cell r="BC10">
            <v>10</v>
          </cell>
          <cell r="BD10">
            <v>30</v>
          </cell>
          <cell r="BE10" t="str">
            <v>-</v>
          </cell>
          <cell r="BF10">
            <v>40</v>
          </cell>
          <cell r="BG10" t="str">
            <v>-</v>
          </cell>
          <cell r="BH10" t="str">
            <v>-</v>
          </cell>
          <cell r="BI10" t="str">
            <v>-</v>
          </cell>
          <cell r="BJ10" t="str">
            <v>-</v>
          </cell>
          <cell r="BK10">
            <v>50</v>
          </cell>
          <cell r="BL10">
            <v>40</v>
          </cell>
          <cell r="BM10" t="str">
            <v>-</v>
          </cell>
          <cell r="BN10">
            <v>90</v>
          </cell>
          <cell r="BO10">
            <v>80</v>
          </cell>
          <cell r="BP10">
            <v>20</v>
          </cell>
          <cell r="BQ10">
            <v>30</v>
          </cell>
          <cell r="BR10">
            <v>130</v>
          </cell>
          <cell r="BS10" t="str">
            <v>-</v>
          </cell>
          <cell r="BT10">
            <v>30</v>
          </cell>
          <cell r="BU10">
            <v>170</v>
          </cell>
          <cell r="BV10">
            <v>210</v>
          </cell>
          <cell r="BW10" t="str">
            <v>-</v>
          </cell>
          <cell r="BX10" t="str">
            <v>-</v>
          </cell>
          <cell r="BY10" t="str">
            <v>-</v>
          </cell>
          <cell r="BZ10" t="str">
            <v>-</v>
          </cell>
          <cell r="CA10">
            <v>80</v>
          </cell>
          <cell r="CB10">
            <v>50</v>
          </cell>
          <cell r="CC10">
            <v>210</v>
          </cell>
          <cell r="CD10">
            <v>340</v>
          </cell>
          <cell r="CE10">
            <v>70</v>
          </cell>
          <cell r="CF10">
            <v>50</v>
          </cell>
          <cell r="CG10">
            <v>140</v>
          </cell>
          <cell r="CH10">
            <v>270</v>
          </cell>
          <cell r="CI10">
            <v>20</v>
          </cell>
          <cell r="CJ10">
            <v>100</v>
          </cell>
          <cell r="CK10">
            <v>770</v>
          </cell>
          <cell r="CL10">
            <v>900</v>
          </cell>
          <cell r="CM10" t="str">
            <v>-</v>
          </cell>
          <cell r="CN10" t="str">
            <v>-</v>
          </cell>
          <cell r="CO10" t="str">
            <v>-</v>
          </cell>
          <cell r="CP10" t="str">
            <v>-</v>
          </cell>
          <cell r="CQ10">
            <v>100</v>
          </cell>
          <cell r="CR10">
            <v>150</v>
          </cell>
          <cell r="CS10">
            <v>920</v>
          </cell>
          <cell r="CT10">
            <v>1160</v>
          </cell>
          <cell r="CU10">
            <v>200</v>
          </cell>
          <cell r="CV10">
            <v>90</v>
          </cell>
          <cell r="CW10">
            <v>100</v>
          </cell>
          <cell r="CX10">
            <v>390</v>
          </cell>
          <cell r="CY10">
            <v>50</v>
          </cell>
          <cell r="CZ10">
            <v>110</v>
          </cell>
          <cell r="DA10">
            <v>300</v>
          </cell>
          <cell r="DB10">
            <v>460</v>
          </cell>
          <cell r="DC10" t="str">
            <v>-</v>
          </cell>
          <cell r="DD10" t="str">
            <v>-</v>
          </cell>
          <cell r="DE10" t="str">
            <v>-</v>
          </cell>
          <cell r="DF10" t="str">
            <v>-</v>
          </cell>
          <cell r="DG10">
            <v>250</v>
          </cell>
          <cell r="DH10">
            <v>210</v>
          </cell>
          <cell r="DI10">
            <v>400</v>
          </cell>
          <cell r="DJ10">
            <v>860</v>
          </cell>
          <cell r="DK10">
            <v>280</v>
          </cell>
          <cell r="DL10">
            <v>250</v>
          </cell>
          <cell r="DM10">
            <v>470</v>
          </cell>
          <cell r="DN10">
            <v>1000</v>
          </cell>
          <cell r="DO10">
            <v>100</v>
          </cell>
          <cell r="DP10">
            <v>350</v>
          </cell>
          <cell r="DQ10">
            <v>2690</v>
          </cell>
          <cell r="DR10">
            <v>3140</v>
          </cell>
          <cell r="DS10" t="str">
            <v>-</v>
          </cell>
          <cell r="DT10" t="str">
            <v>-</v>
          </cell>
          <cell r="DU10" t="str">
            <v>-</v>
          </cell>
          <cell r="DV10" t="str">
            <v>-</v>
          </cell>
          <cell r="DW10">
            <v>380</v>
          </cell>
          <cell r="DX10">
            <v>600</v>
          </cell>
          <cell r="DY10">
            <v>3150</v>
          </cell>
          <cell r="DZ10">
            <v>4140</v>
          </cell>
          <cell r="EA10">
            <v>430</v>
          </cell>
          <cell r="EB10">
            <v>360</v>
          </cell>
          <cell r="EC10">
            <v>840</v>
          </cell>
          <cell r="ED10">
            <v>1630</v>
          </cell>
          <cell r="EE10">
            <v>230</v>
          </cell>
          <cell r="EF10">
            <v>720</v>
          </cell>
          <cell r="EG10">
            <v>4970</v>
          </cell>
          <cell r="EH10">
            <v>5920</v>
          </cell>
          <cell r="EI10" t="str">
            <v>-</v>
          </cell>
          <cell r="EJ10" t="str">
            <v>-</v>
          </cell>
          <cell r="EK10" t="str">
            <v>-</v>
          </cell>
          <cell r="EL10" t="str">
            <v>-</v>
          </cell>
          <cell r="EM10">
            <v>660</v>
          </cell>
          <cell r="EN10">
            <v>1080</v>
          </cell>
          <cell r="EO10">
            <v>5810</v>
          </cell>
          <cell r="EP10">
            <v>7550</v>
          </cell>
          <cell r="EQ10">
            <v>550</v>
          </cell>
          <cell r="ER10">
            <v>490</v>
          </cell>
          <cell r="ES10">
            <v>770</v>
          </cell>
          <cell r="ET10">
            <v>1810</v>
          </cell>
          <cell r="EU10">
            <v>270</v>
          </cell>
          <cell r="EV10">
            <v>920</v>
          </cell>
          <cell r="EW10">
            <v>5050</v>
          </cell>
          <cell r="EX10">
            <v>6240</v>
          </cell>
          <cell r="EY10" t="str">
            <v>-</v>
          </cell>
          <cell r="EZ10" t="str">
            <v>-</v>
          </cell>
          <cell r="FA10" t="str">
            <v>-</v>
          </cell>
          <cell r="FB10" t="str">
            <v>-</v>
          </cell>
          <cell r="FC10">
            <v>810</v>
          </cell>
          <cell r="FD10">
            <v>1410</v>
          </cell>
          <cell r="FE10">
            <v>5820</v>
          </cell>
          <cell r="FF10">
            <v>8050</v>
          </cell>
          <cell r="FG10">
            <v>720</v>
          </cell>
          <cell r="FH10">
            <v>640</v>
          </cell>
          <cell r="FI10">
            <v>560</v>
          </cell>
          <cell r="FJ10">
            <v>1930</v>
          </cell>
          <cell r="FK10">
            <v>400</v>
          </cell>
          <cell r="FL10">
            <v>790</v>
          </cell>
          <cell r="FM10">
            <v>1650</v>
          </cell>
          <cell r="FN10">
            <v>2830</v>
          </cell>
          <cell r="FO10" t="str">
            <v>-</v>
          </cell>
          <cell r="FP10" t="str">
            <v>-</v>
          </cell>
          <cell r="FQ10" t="str">
            <v>-</v>
          </cell>
          <cell r="FR10" t="str">
            <v>-</v>
          </cell>
          <cell r="FS10">
            <v>1110</v>
          </cell>
          <cell r="FT10">
            <v>1430</v>
          </cell>
          <cell r="FU10">
            <v>2210</v>
          </cell>
          <cell r="FV10">
            <v>4750</v>
          </cell>
          <cell r="FW10">
            <v>800</v>
          </cell>
          <cell r="FX10">
            <v>700</v>
          </cell>
          <cell r="FY10">
            <v>940</v>
          </cell>
          <cell r="FZ10">
            <v>2430</v>
          </cell>
          <cell r="GA10">
            <v>520</v>
          </cell>
          <cell r="GB10">
            <v>1110</v>
          </cell>
          <cell r="GC10">
            <v>3390</v>
          </cell>
          <cell r="GD10">
            <v>5010</v>
          </cell>
          <cell r="GE10" t="str">
            <v>-</v>
          </cell>
          <cell r="GF10">
            <v>10</v>
          </cell>
          <cell r="GG10" t="str">
            <v>-</v>
          </cell>
          <cell r="GH10">
            <v>10</v>
          </cell>
          <cell r="GI10">
            <v>1320</v>
          </cell>
          <cell r="GJ10">
            <v>1810</v>
          </cell>
          <cell r="GK10">
            <v>4320</v>
          </cell>
          <cell r="GL10">
            <v>7450</v>
          </cell>
          <cell r="GM10">
            <v>950</v>
          </cell>
          <cell r="GN10">
            <v>840</v>
          </cell>
          <cell r="GO10">
            <v>940</v>
          </cell>
          <cell r="GP10">
            <v>2730</v>
          </cell>
          <cell r="GQ10">
            <v>520</v>
          </cell>
          <cell r="GR10">
            <v>1340</v>
          </cell>
          <cell r="GS10">
            <v>3710</v>
          </cell>
          <cell r="GT10">
            <v>5570</v>
          </cell>
          <cell r="GU10" t="str">
            <v>-</v>
          </cell>
          <cell r="GV10" t="str">
            <v>-</v>
          </cell>
          <cell r="GW10" t="str">
            <v>-</v>
          </cell>
          <cell r="GX10">
            <v>10</v>
          </cell>
          <cell r="GY10">
            <v>1470</v>
          </cell>
          <cell r="GZ10">
            <v>2180</v>
          </cell>
          <cell r="HA10">
            <v>4640</v>
          </cell>
          <cell r="HB10">
            <v>8300</v>
          </cell>
        </row>
        <row r="11">
          <cell r="A11" t="str">
            <v>Engineering and Manufacturing Technologies</v>
          </cell>
          <cell r="B11"/>
          <cell r="C11">
            <v>9910</v>
          </cell>
          <cell r="D11">
            <v>4350</v>
          </cell>
          <cell r="E11" t="str">
            <v>-</v>
          </cell>
          <cell r="F11">
            <v>14260</v>
          </cell>
          <cell r="G11">
            <v>12110</v>
          </cell>
          <cell r="H11">
            <v>4150</v>
          </cell>
          <cell r="I11" t="str">
            <v>-</v>
          </cell>
          <cell r="J11">
            <v>16260</v>
          </cell>
          <cell r="K11">
            <v>22020</v>
          </cell>
          <cell r="L11">
            <v>8500</v>
          </cell>
          <cell r="M11" t="str">
            <v>-</v>
          </cell>
          <cell r="N11">
            <v>30520</v>
          </cell>
          <cell r="O11">
            <v>12340</v>
          </cell>
          <cell r="P11">
            <v>5990</v>
          </cell>
          <cell r="Q11" t="str">
            <v>-</v>
          </cell>
          <cell r="R11">
            <v>18330</v>
          </cell>
          <cell r="S11">
            <v>13910</v>
          </cell>
          <cell r="T11">
            <v>6700</v>
          </cell>
          <cell r="U11" t="str">
            <v>-</v>
          </cell>
          <cell r="V11">
            <v>20610</v>
          </cell>
          <cell r="W11">
            <v>26240</v>
          </cell>
          <cell r="X11">
            <v>12690</v>
          </cell>
          <cell r="Y11" t="str">
            <v>-</v>
          </cell>
          <cell r="Z11">
            <v>38930</v>
          </cell>
          <cell r="AA11">
            <v>14010</v>
          </cell>
          <cell r="AB11">
            <v>5600</v>
          </cell>
          <cell r="AC11">
            <v>20</v>
          </cell>
          <cell r="AD11">
            <v>19630</v>
          </cell>
          <cell r="AE11">
            <v>13160</v>
          </cell>
          <cell r="AF11">
            <v>5480</v>
          </cell>
          <cell r="AG11">
            <v>10</v>
          </cell>
          <cell r="AH11">
            <v>18650</v>
          </cell>
          <cell r="AI11">
            <v>27170</v>
          </cell>
          <cell r="AJ11">
            <v>11080</v>
          </cell>
          <cell r="AK11">
            <v>30</v>
          </cell>
          <cell r="AL11">
            <v>38280</v>
          </cell>
          <cell r="AM11">
            <v>14140</v>
          </cell>
          <cell r="AN11">
            <v>5270</v>
          </cell>
          <cell r="AO11" t="str">
            <v>-</v>
          </cell>
          <cell r="AP11">
            <v>19420</v>
          </cell>
          <cell r="AQ11">
            <v>9960</v>
          </cell>
          <cell r="AR11">
            <v>5700</v>
          </cell>
          <cell r="AS11">
            <v>20</v>
          </cell>
          <cell r="AT11">
            <v>15670</v>
          </cell>
          <cell r="AU11">
            <v>24110</v>
          </cell>
          <cell r="AV11">
            <v>10960</v>
          </cell>
          <cell r="AW11">
            <v>20</v>
          </cell>
          <cell r="AX11">
            <v>35090</v>
          </cell>
          <cell r="AY11">
            <v>13730</v>
          </cell>
          <cell r="AZ11">
            <v>5410</v>
          </cell>
          <cell r="BA11">
            <v>40</v>
          </cell>
          <cell r="BB11">
            <v>19180</v>
          </cell>
          <cell r="BC11">
            <v>11290</v>
          </cell>
          <cell r="BD11">
            <v>6690</v>
          </cell>
          <cell r="BE11">
            <v>30</v>
          </cell>
          <cell r="BF11">
            <v>18000</v>
          </cell>
          <cell r="BG11">
            <v>20</v>
          </cell>
          <cell r="BH11">
            <v>40</v>
          </cell>
          <cell r="BI11" t="str">
            <v>-</v>
          </cell>
          <cell r="BJ11">
            <v>60</v>
          </cell>
          <cell r="BK11">
            <v>25040</v>
          </cell>
          <cell r="BL11">
            <v>12140</v>
          </cell>
          <cell r="BM11">
            <v>60</v>
          </cell>
          <cell r="BN11">
            <v>37240</v>
          </cell>
          <cell r="BO11">
            <v>16070</v>
          </cell>
          <cell r="BP11">
            <v>7540</v>
          </cell>
          <cell r="BQ11">
            <v>1400</v>
          </cell>
          <cell r="BR11">
            <v>25020</v>
          </cell>
          <cell r="BS11">
            <v>12310</v>
          </cell>
          <cell r="BT11">
            <v>9040</v>
          </cell>
          <cell r="BU11">
            <v>860</v>
          </cell>
          <cell r="BV11">
            <v>22200</v>
          </cell>
          <cell r="BW11" t="str">
            <v>-</v>
          </cell>
          <cell r="BX11" t="str">
            <v>-</v>
          </cell>
          <cell r="BY11" t="str">
            <v>-</v>
          </cell>
          <cell r="BZ11" t="str">
            <v>-</v>
          </cell>
          <cell r="CA11">
            <v>28380</v>
          </cell>
          <cell r="CB11">
            <v>16590</v>
          </cell>
          <cell r="CC11">
            <v>2260</v>
          </cell>
          <cell r="CD11">
            <v>47220</v>
          </cell>
          <cell r="CE11">
            <v>13100</v>
          </cell>
          <cell r="CF11">
            <v>6690</v>
          </cell>
          <cell r="CG11">
            <v>2440</v>
          </cell>
          <cell r="CH11">
            <v>22220</v>
          </cell>
          <cell r="CI11">
            <v>10410</v>
          </cell>
          <cell r="CJ11">
            <v>8110</v>
          </cell>
          <cell r="CK11">
            <v>2020</v>
          </cell>
          <cell r="CL11">
            <v>20540</v>
          </cell>
          <cell r="CM11" t="str">
            <v>-</v>
          </cell>
          <cell r="CN11">
            <v>10</v>
          </cell>
          <cell r="CO11" t="str">
            <v>-</v>
          </cell>
          <cell r="CP11">
            <v>10</v>
          </cell>
          <cell r="CQ11">
            <v>23510</v>
          </cell>
          <cell r="CR11">
            <v>14800</v>
          </cell>
          <cell r="CS11">
            <v>4460</v>
          </cell>
          <cell r="CT11">
            <v>42770</v>
          </cell>
          <cell r="CU11">
            <v>13460</v>
          </cell>
          <cell r="CV11">
            <v>7230</v>
          </cell>
          <cell r="CW11">
            <v>1940</v>
          </cell>
          <cell r="CX11">
            <v>22620</v>
          </cell>
          <cell r="CY11">
            <v>8970</v>
          </cell>
          <cell r="CZ11">
            <v>9270</v>
          </cell>
          <cell r="DA11">
            <v>1610</v>
          </cell>
          <cell r="DB11">
            <v>19850</v>
          </cell>
          <cell r="DC11">
            <v>10</v>
          </cell>
          <cell r="DD11">
            <v>40</v>
          </cell>
          <cell r="DE11" t="str">
            <v>-</v>
          </cell>
          <cell r="DF11">
            <v>50</v>
          </cell>
          <cell r="DG11">
            <v>22440</v>
          </cell>
          <cell r="DH11">
            <v>16540</v>
          </cell>
          <cell r="DI11">
            <v>3550</v>
          </cell>
          <cell r="DJ11">
            <v>42520</v>
          </cell>
          <cell r="DK11">
            <v>14040</v>
          </cell>
          <cell r="DL11">
            <v>7510</v>
          </cell>
          <cell r="DM11">
            <v>10670</v>
          </cell>
          <cell r="DN11">
            <v>32220</v>
          </cell>
          <cell r="DO11">
            <v>9770</v>
          </cell>
          <cell r="DP11">
            <v>9220</v>
          </cell>
          <cell r="DQ11">
            <v>3360</v>
          </cell>
          <cell r="DR11">
            <v>22340</v>
          </cell>
          <cell r="DS11">
            <v>20</v>
          </cell>
          <cell r="DT11">
            <v>50</v>
          </cell>
          <cell r="DU11">
            <v>10</v>
          </cell>
          <cell r="DV11">
            <v>80</v>
          </cell>
          <cell r="DW11">
            <v>23830</v>
          </cell>
          <cell r="DX11">
            <v>16780</v>
          </cell>
          <cell r="DY11">
            <v>14030</v>
          </cell>
          <cell r="DZ11">
            <v>54640</v>
          </cell>
          <cell r="EA11">
            <v>15780</v>
          </cell>
          <cell r="EB11">
            <v>11200</v>
          </cell>
          <cell r="EC11">
            <v>18600</v>
          </cell>
          <cell r="ED11">
            <v>45570</v>
          </cell>
          <cell r="EE11">
            <v>10470</v>
          </cell>
          <cell r="EF11">
            <v>9670</v>
          </cell>
          <cell r="EG11">
            <v>3910</v>
          </cell>
          <cell r="EH11">
            <v>24040</v>
          </cell>
          <cell r="EI11">
            <v>40</v>
          </cell>
          <cell r="EJ11">
            <v>70</v>
          </cell>
          <cell r="EK11" t="str">
            <v>-</v>
          </cell>
          <cell r="EL11">
            <v>120</v>
          </cell>
          <cell r="EM11">
            <v>26290</v>
          </cell>
          <cell r="EN11">
            <v>20940</v>
          </cell>
          <cell r="EO11">
            <v>22510</v>
          </cell>
          <cell r="EP11">
            <v>69730</v>
          </cell>
          <cell r="EQ11">
            <v>13580</v>
          </cell>
          <cell r="ER11">
            <v>10410</v>
          </cell>
          <cell r="ES11">
            <v>14730</v>
          </cell>
          <cell r="ET11">
            <v>38720</v>
          </cell>
          <cell r="EU11">
            <v>11160</v>
          </cell>
          <cell r="EV11">
            <v>10420</v>
          </cell>
          <cell r="EW11">
            <v>5900</v>
          </cell>
          <cell r="EX11">
            <v>27470</v>
          </cell>
          <cell r="EY11">
            <v>90</v>
          </cell>
          <cell r="EZ11">
            <v>110</v>
          </cell>
          <cell r="FA11">
            <v>20</v>
          </cell>
          <cell r="FB11">
            <v>220</v>
          </cell>
          <cell r="FC11">
            <v>24820</v>
          </cell>
          <cell r="FD11">
            <v>20950</v>
          </cell>
          <cell r="FE11">
            <v>20640</v>
          </cell>
          <cell r="FF11">
            <v>66410</v>
          </cell>
          <cell r="FG11">
            <v>14480</v>
          </cell>
          <cell r="FH11">
            <v>11180</v>
          </cell>
          <cell r="FI11">
            <v>13450</v>
          </cell>
          <cell r="FJ11">
            <v>39110</v>
          </cell>
          <cell r="FK11">
            <v>11600</v>
          </cell>
          <cell r="FL11">
            <v>11200</v>
          </cell>
          <cell r="FM11">
            <v>2660</v>
          </cell>
          <cell r="FN11">
            <v>25450</v>
          </cell>
          <cell r="FO11">
            <v>100</v>
          </cell>
          <cell r="FP11">
            <v>150</v>
          </cell>
          <cell r="FQ11">
            <v>20</v>
          </cell>
          <cell r="FR11">
            <v>270</v>
          </cell>
          <cell r="FS11">
            <v>26180</v>
          </cell>
          <cell r="FT11">
            <v>22530</v>
          </cell>
          <cell r="FU11">
            <v>16120</v>
          </cell>
          <cell r="FV11">
            <v>64830</v>
          </cell>
          <cell r="FW11">
            <v>15160</v>
          </cell>
          <cell r="FX11">
            <v>11990</v>
          </cell>
          <cell r="FY11">
            <v>17200</v>
          </cell>
          <cell r="FZ11">
            <v>44350</v>
          </cell>
          <cell r="GA11">
            <v>12380</v>
          </cell>
          <cell r="GB11">
            <v>12430</v>
          </cell>
          <cell r="GC11">
            <v>4480</v>
          </cell>
          <cell r="GD11">
            <v>29290</v>
          </cell>
          <cell r="GE11">
            <v>110</v>
          </cell>
          <cell r="GF11">
            <v>270</v>
          </cell>
          <cell r="GG11">
            <v>40</v>
          </cell>
          <cell r="GH11">
            <v>420</v>
          </cell>
          <cell r="GI11">
            <v>27640</v>
          </cell>
          <cell r="GJ11">
            <v>24700</v>
          </cell>
          <cell r="GK11">
            <v>21720</v>
          </cell>
          <cell r="GL11">
            <v>74060</v>
          </cell>
          <cell r="GM11">
            <v>15340</v>
          </cell>
          <cell r="GN11">
            <v>11820</v>
          </cell>
          <cell r="GO11">
            <v>19750</v>
          </cell>
          <cell r="GP11">
            <v>46920</v>
          </cell>
          <cell r="GQ11">
            <v>12760</v>
          </cell>
          <cell r="GR11">
            <v>12910</v>
          </cell>
          <cell r="GS11">
            <v>5230</v>
          </cell>
          <cell r="GT11">
            <v>30900</v>
          </cell>
          <cell r="GU11">
            <v>240</v>
          </cell>
          <cell r="GV11">
            <v>340</v>
          </cell>
          <cell r="GW11">
            <v>80</v>
          </cell>
          <cell r="GX11">
            <v>660</v>
          </cell>
          <cell r="GY11">
            <v>28350</v>
          </cell>
          <cell r="GZ11">
            <v>25070</v>
          </cell>
          <cell r="HA11">
            <v>25060</v>
          </cell>
          <cell r="HB11">
            <v>78480</v>
          </cell>
        </row>
        <row r="12">
          <cell r="A12" t="str">
            <v>Health, Public Services and Care</v>
          </cell>
          <cell r="B12"/>
          <cell r="C12">
            <v>6690</v>
          </cell>
          <cell r="D12">
            <v>5770</v>
          </cell>
          <cell r="E12" t="str">
            <v>-</v>
          </cell>
          <cell r="F12">
            <v>12460</v>
          </cell>
          <cell r="G12">
            <v>1790</v>
          </cell>
          <cell r="H12">
            <v>4400</v>
          </cell>
          <cell r="I12" t="str">
            <v>-</v>
          </cell>
          <cell r="J12">
            <v>6190</v>
          </cell>
          <cell r="K12">
            <v>8480</v>
          </cell>
          <cell r="L12">
            <v>10170</v>
          </cell>
          <cell r="M12" t="str">
            <v>-</v>
          </cell>
          <cell r="N12">
            <v>18640</v>
          </cell>
          <cell r="O12">
            <v>8470</v>
          </cell>
          <cell r="P12">
            <v>7210</v>
          </cell>
          <cell r="Q12" t="str">
            <v>-</v>
          </cell>
          <cell r="R12">
            <v>15680</v>
          </cell>
          <cell r="S12">
            <v>2030</v>
          </cell>
          <cell r="T12">
            <v>5380</v>
          </cell>
          <cell r="U12" t="str">
            <v>-</v>
          </cell>
          <cell r="V12">
            <v>7410</v>
          </cell>
          <cell r="W12">
            <v>10490</v>
          </cell>
          <cell r="X12">
            <v>12600</v>
          </cell>
          <cell r="Y12" t="str">
            <v>-</v>
          </cell>
          <cell r="Z12">
            <v>23090</v>
          </cell>
          <cell r="AA12">
            <v>10120</v>
          </cell>
          <cell r="AB12">
            <v>6320</v>
          </cell>
          <cell r="AC12">
            <v>10</v>
          </cell>
          <cell r="AD12">
            <v>16450</v>
          </cell>
          <cell r="AE12">
            <v>2690</v>
          </cell>
          <cell r="AF12">
            <v>5200</v>
          </cell>
          <cell r="AG12">
            <v>300</v>
          </cell>
          <cell r="AH12">
            <v>8190</v>
          </cell>
          <cell r="AI12">
            <v>12810</v>
          </cell>
          <cell r="AJ12">
            <v>11520</v>
          </cell>
          <cell r="AK12">
            <v>310</v>
          </cell>
          <cell r="AL12">
            <v>24640</v>
          </cell>
          <cell r="AM12">
            <v>9000</v>
          </cell>
          <cell r="AN12">
            <v>6040</v>
          </cell>
          <cell r="AO12">
            <v>20</v>
          </cell>
          <cell r="AP12">
            <v>15050</v>
          </cell>
          <cell r="AQ12">
            <v>2680</v>
          </cell>
          <cell r="AR12">
            <v>5310</v>
          </cell>
          <cell r="AS12">
            <v>100</v>
          </cell>
          <cell r="AT12">
            <v>8090</v>
          </cell>
          <cell r="AU12">
            <v>11680</v>
          </cell>
          <cell r="AV12">
            <v>11340</v>
          </cell>
          <cell r="AW12">
            <v>120</v>
          </cell>
          <cell r="AX12">
            <v>23140</v>
          </cell>
          <cell r="AY12">
            <v>9070</v>
          </cell>
          <cell r="AZ12">
            <v>6370</v>
          </cell>
          <cell r="BA12">
            <v>30</v>
          </cell>
          <cell r="BB12">
            <v>15470</v>
          </cell>
          <cell r="BC12">
            <v>2800</v>
          </cell>
          <cell r="BD12">
            <v>5760</v>
          </cell>
          <cell r="BE12">
            <v>20</v>
          </cell>
          <cell r="BF12">
            <v>8580</v>
          </cell>
          <cell r="BG12" t="str">
            <v>-</v>
          </cell>
          <cell r="BH12" t="str">
            <v>-</v>
          </cell>
          <cell r="BI12" t="str">
            <v>-</v>
          </cell>
          <cell r="BJ12" t="str">
            <v>-</v>
          </cell>
          <cell r="BK12">
            <v>11860</v>
          </cell>
          <cell r="BL12">
            <v>12140</v>
          </cell>
          <cell r="BM12">
            <v>50</v>
          </cell>
          <cell r="BN12">
            <v>24050</v>
          </cell>
          <cell r="BO12">
            <v>9360</v>
          </cell>
          <cell r="BP12">
            <v>6710</v>
          </cell>
          <cell r="BQ12">
            <v>1870</v>
          </cell>
          <cell r="BR12">
            <v>17940</v>
          </cell>
          <cell r="BS12">
            <v>2750</v>
          </cell>
          <cell r="BT12">
            <v>6540</v>
          </cell>
          <cell r="BU12">
            <v>4530</v>
          </cell>
          <cell r="BV12">
            <v>13820</v>
          </cell>
          <cell r="BW12" t="str">
            <v>-</v>
          </cell>
          <cell r="BX12" t="str">
            <v>-</v>
          </cell>
          <cell r="BY12" t="str">
            <v>-</v>
          </cell>
          <cell r="BZ12" t="str">
            <v>-</v>
          </cell>
          <cell r="CA12">
            <v>12110</v>
          </cell>
          <cell r="CB12">
            <v>13250</v>
          </cell>
          <cell r="CC12">
            <v>6410</v>
          </cell>
          <cell r="CD12">
            <v>31760</v>
          </cell>
          <cell r="CE12">
            <v>10670</v>
          </cell>
          <cell r="CF12">
            <v>6770</v>
          </cell>
          <cell r="CG12">
            <v>2990</v>
          </cell>
          <cell r="CH12">
            <v>20440</v>
          </cell>
          <cell r="CI12">
            <v>3210</v>
          </cell>
          <cell r="CJ12">
            <v>5490</v>
          </cell>
          <cell r="CK12">
            <v>5750</v>
          </cell>
          <cell r="CL12">
            <v>14450</v>
          </cell>
          <cell r="CM12" t="str">
            <v>-</v>
          </cell>
          <cell r="CN12" t="str">
            <v>-</v>
          </cell>
          <cell r="CO12" t="str">
            <v>-</v>
          </cell>
          <cell r="CP12" t="str">
            <v>-</v>
          </cell>
          <cell r="CQ12">
            <v>13880</v>
          </cell>
          <cell r="CR12">
            <v>12260</v>
          </cell>
          <cell r="CS12">
            <v>8750</v>
          </cell>
          <cell r="CT12">
            <v>34890</v>
          </cell>
          <cell r="CU12">
            <v>13670</v>
          </cell>
          <cell r="CV12">
            <v>9840</v>
          </cell>
          <cell r="CW12">
            <v>3880</v>
          </cell>
          <cell r="CX12">
            <v>27390</v>
          </cell>
          <cell r="CY12">
            <v>3870</v>
          </cell>
          <cell r="CZ12">
            <v>7990</v>
          </cell>
          <cell r="DA12">
            <v>4900</v>
          </cell>
          <cell r="DB12">
            <v>16760</v>
          </cell>
          <cell r="DC12" t="str">
            <v>-</v>
          </cell>
          <cell r="DD12" t="str">
            <v>-</v>
          </cell>
          <cell r="DE12" t="str">
            <v>-</v>
          </cell>
          <cell r="DF12" t="str">
            <v>-</v>
          </cell>
          <cell r="DG12">
            <v>17540</v>
          </cell>
          <cell r="DH12">
            <v>17830</v>
          </cell>
          <cell r="DI12">
            <v>8780</v>
          </cell>
          <cell r="DJ12">
            <v>44150</v>
          </cell>
          <cell r="DK12">
            <v>12170</v>
          </cell>
          <cell r="DL12">
            <v>14930</v>
          </cell>
          <cell r="DM12">
            <v>20520</v>
          </cell>
          <cell r="DN12">
            <v>47610</v>
          </cell>
          <cell r="DO12">
            <v>4880</v>
          </cell>
          <cell r="DP12">
            <v>13130</v>
          </cell>
          <cell r="DQ12">
            <v>24280</v>
          </cell>
          <cell r="DR12">
            <v>42290</v>
          </cell>
          <cell r="DS12" t="str">
            <v>-</v>
          </cell>
          <cell r="DT12" t="str">
            <v>-</v>
          </cell>
          <cell r="DU12" t="str">
            <v>-</v>
          </cell>
          <cell r="DV12" t="str">
            <v>-</v>
          </cell>
          <cell r="DW12">
            <v>17050</v>
          </cell>
          <cell r="DX12">
            <v>28060</v>
          </cell>
          <cell r="DY12">
            <v>44790</v>
          </cell>
          <cell r="DZ12">
            <v>89900</v>
          </cell>
          <cell r="EA12">
            <v>11090</v>
          </cell>
          <cell r="EB12">
            <v>17980</v>
          </cell>
          <cell r="EC12">
            <v>26270</v>
          </cell>
          <cell r="ED12">
            <v>55350</v>
          </cell>
          <cell r="EE12">
            <v>5150</v>
          </cell>
          <cell r="EF12">
            <v>15230</v>
          </cell>
          <cell r="EG12">
            <v>33080</v>
          </cell>
          <cell r="EH12">
            <v>53460</v>
          </cell>
          <cell r="EI12" t="str">
            <v>-</v>
          </cell>
          <cell r="EJ12" t="str">
            <v>-</v>
          </cell>
          <cell r="EK12" t="str">
            <v>-</v>
          </cell>
          <cell r="EL12" t="str">
            <v>-</v>
          </cell>
          <cell r="EM12">
            <v>16250</v>
          </cell>
          <cell r="EN12">
            <v>33210</v>
          </cell>
          <cell r="EO12">
            <v>59350</v>
          </cell>
          <cell r="EP12">
            <v>108810</v>
          </cell>
          <cell r="EQ12">
            <v>10200</v>
          </cell>
          <cell r="ER12">
            <v>19470</v>
          </cell>
          <cell r="ES12">
            <v>28430</v>
          </cell>
          <cell r="ET12">
            <v>58090</v>
          </cell>
          <cell r="EU12">
            <v>5150</v>
          </cell>
          <cell r="EV12">
            <v>16860</v>
          </cell>
          <cell r="EW12">
            <v>40250</v>
          </cell>
          <cell r="EX12">
            <v>62260</v>
          </cell>
          <cell r="EY12" t="str">
            <v>-</v>
          </cell>
          <cell r="EZ12">
            <v>260</v>
          </cell>
          <cell r="FA12">
            <v>2750</v>
          </cell>
          <cell r="FB12">
            <v>3010</v>
          </cell>
          <cell r="FC12">
            <v>15350</v>
          </cell>
          <cell r="FD12">
            <v>36580</v>
          </cell>
          <cell r="FE12">
            <v>71430</v>
          </cell>
          <cell r="FF12">
            <v>123370</v>
          </cell>
          <cell r="FG12">
            <v>10250</v>
          </cell>
          <cell r="FH12">
            <v>19670</v>
          </cell>
          <cell r="FI12">
            <v>31560</v>
          </cell>
          <cell r="FJ12">
            <v>61480</v>
          </cell>
          <cell r="FK12">
            <v>5630</v>
          </cell>
          <cell r="FL12">
            <v>15660</v>
          </cell>
          <cell r="FM12">
            <v>22250</v>
          </cell>
          <cell r="FN12">
            <v>43540</v>
          </cell>
          <cell r="FO12" t="str">
            <v>-</v>
          </cell>
          <cell r="FP12">
            <v>320</v>
          </cell>
          <cell r="FQ12">
            <v>3220</v>
          </cell>
          <cell r="FR12">
            <v>3540</v>
          </cell>
          <cell r="FS12">
            <v>15890</v>
          </cell>
          <cell r="FT12">
            <v>35650</v>
          </cell>
          <cell r="FU12">
            <v>57020</v>
          </cell>
          <cell r="FV12">
            <v>108560</v>
          </cell>
          <cell r="FW12">
            <v>11480</v>
          </cell>
          <cell r="FX12">
            <v>20730</v>
          </cell>
          <cell r="FY12">
            <v>35480</v>
          </cell>
          <cell r="FZ12">
            <v>67690</v>
          </cell>
          <cell r="GA12">
            <v>5160</v>
          </cell>
          <cell r="GB12">
            <v>15220</v>
          </cell>
          <cell r="GC12">
            <v>33030</v>
          </cell>
          <cell r="GD12">
            <v>53400</v>
          </cell>
          <cell r="GE12" t="str">
            <v>-</v>
          </cell>
          <cell r="GF12">
            <v>710</v>
          </cell>
          <cell r="GG12">
            <v>8090</v>
          </cell>
          <cell r="GH12">
            <v>8800</v>
          </cell>
          <cell r="GI12">
            <v>16640</v>
          </cell>
          <cell r="GJ12">
            <v>36650</v>
          </cell>
          <cell r="GK12">
            <v>76600</v>
          </cell>
          <cell r="GL12">
            <v>129890</v>
          </cell>
          <cell r="GM12">
            <v>12170</v>
          </cell>
          <cell r="GN12">
            <v>18160</v>
          </cell>
          <cell r="GO12">
            <v>34760</v>
          </cell>
          <cell r="GP12">
            <v>65090</v>
          </cell>
          <cell r="GQ12">
            <v>5540</v>
          </cell>
          <cell r="GR12">
            <v>15630</v>
          </cell>
          <cell r="GS12">
            <v>35210</v>
          </cell>
          <cell r="GT12">
            <v>56380</v>
          </cell>
          <cell r="GU12">
            <v>20</v>
          </cell>
          <cell r="GV12">
            <v>850</v>
          </cell>
          <cell r="GW12">
            <v>10100</v>
          </cell>
          <cell r="GX12">
            <v>10970</v>
          </cell>
          <cell r="GY12">
            <v>17730</v>
          </cell>
          <cell r="GZ12">
            <v>34640</v>
          </cell>
          <cell r="HA12">
            <v>80070</v>
          </cell>
          <cell r="HB12">
            <v>132440</v>
          </cell>
        </row>
        <row r="13">
          <cell r="A13" t="str">
            <v>Information and Communication Technology</v>
          </cell>
          <cell r="B13"/>
          <cell r="C13">
            <v>2440</v>
          </cell>
          <cell r="D13">
            <v>710</v>
          </cell>
          <cell r="E13" t="str">
            <v>-</v>
          </cell>
          <cell r="F13">
            <v>3150</v>
          </cell>
          <cell r="G13">
            <v>730</v>
          </cell>
          <cell r="H13">
            <v>940</v>
          </cell>
          <cell r="I13" t="str">
            <v>-</v>
          </cell>
          <cell r="J13">
            <v>1670</v>
          </cell>
          <cell r="K13">
            <v>3170</v>
          </cell>
          <cell r="L13">
            <v>1650</v>
          </cell>
          <cell r="M13" t="str">
            <v>-</v>
          </cell>
          <cell r="N13">
            <v>4820</v>
          </cell>
          <cell r="O13">
            <v>2910</v>
          </cell>
          <cell r="P13">
            <v>1030</v>
          </cell>
          <cell r="Q13" t="str">
            <v>-</v>
          </cell>
          <cell r="R13">
            <v>3940</v>
          </cell>
          <cell r="S13">
            <v>710</v>
          </cell>
          <cell r="T13">
            <v>1100</v>
          </cell>
          <cell r="U13" t="str">
            <v>-</v>
          </cell>
          <cell r="V13">
            <v>1810</v>
          </cell>
          <cell r="W13">
            <v>3620</v>
          </cell>
          <cell r="X13">
            <v>2130</v>
          </cell>
          <cell r="Y13" t="str">
            <v>-</v>
          </cell>
          <cell r="Z13">
            <v>5750</v>
          </cell>
          <cell r="AA13">
            <v>3560</v>
          </cell>
          <cell r="AB13">
            <v>940</v>
          </cell>
          <cell r="AC13">
            <v>10</v>
          </cell>
          <cell r="AD13">
            <v>4500</v>
          </cell>
          <cell r="AE13">
            <v>590</v>
          </cell>
          <cell r="AF13">
            <v>960</v>
          </cell>
          <cell r="AG13" t="str">
            <v>-</v>
          </cell>
          <cell r="AH13">
            <v>1560</v>
          </cell>
          <cell r="AI13">
            <v>4150</v>
          </cell>
          <cell r="AJ13">
            <v>1900</v>
          </cell>
          <cell r="AK13">
            <v>10</v>
          </cell>
          <cell r="AL13">
            <v>6060</v>
          </cell>
          <cell r="AM13">
            <v>2530</v>
          </cell>
          <cell r="AN13">
            <v>780</v>
          </cell>
          <cell r="AO13" t="str">
            <v>-</v>
          </cell>
          <cell r="AP13">
            <v>3310</v>
          </cell>
          <cell r="AQ13">
            <v>980</v>
          </cell>
          <cell r="AR13">
            <v>2130</v>
          </cell>
          <cell r="AS13">
            <v>70</v>
          </cell>
          <cell r="AT13">
            <v>3180</v>
          </cell>
          <cell r="AU13">
            <v>3510</v>
          </cell>
          <cell r="AV13">
            <v>2910</v>
          </cell>
          <cell r="AW13">
            <v>70</v>
          </cell>
          <cell r="AX13">
            <v>6490</v>
          </cell>
          <cell r="AY13">
            <v>2520</v>
          </cell>
          <cell r="AZ13">
            <v>1290</v>
          </cell>
          <cell r="BA13">
            <v>10</v>
          </cell>
          <cell r="BB13">
            <v>3810</v>
          </cell>
          <cell r="BC13">
            <v>1020</v>
          </cell>
          <cell r="BD13">
            <v>940</v>
          </cell>
          <cell r="BE13" t="str">
            <v>-</v>
          </cell>
          <cell r="BF13">
            <v>1950</v>
          </cell>
          <cell r="BG13">
            <v>10</v>
          </cell>
          <cell r="BH13">
            <v>10</v>
          </cell>
          <cell r="BI13" t="str">
            <v>-</v>
          </cell>
          <cell r="BJ13">
            <v>20</v>
          </cell>
          <cell r="BK13">
            <v>3540</v>
          </cell>
          <cell r="BL13">
            <v>2240</v>
          </cell>
          <cell r="BM13">
            <v>10</v>
          </cell>
          <cell r="BN13">
            <v>5790</v>
          </cell>
          <cell r="BO13">
            <v>2510</v>
          </cell>
          <cell r="BP13">
            <v>1160</v>
          </cell>
          <cell r="BQ13">
            <v>460</v>
          </cell>
          <cell r="BR13">
            <v>4130</v>
          </cell>
          <cell r="BS13">
            <v>1360</v>
          </cell>
          <cell r="BT13">
            <v>1070</v>
          </cell>
          <cell r="BU13">
            <v>150</v>
          </cell>
          <cell r="BV13">
            <v>2570</v>
          </cell>
          <cell r="BW13">
            <v>30</v>
          </cell>
          <cell r="BX13">
            <v>30</v>
          </cell>
          <cell r="BY13" t="str">
            <v>-</v>
          </cell>
          <cell r="BZ13">
            <v>60</v>
          </cell>
          <cell r="CA13">
            <v>3890</v>
          </cell>
          <cell r="CB13">
            <v>2260</v>
          </cell>
          <cell r="CC13">
            <v>610</v>
          </cell>
          <cell r="CD13">
            <v>6760</v>
          </cell>
          <cell r="CE13">
            <v>2720</v>
          </cell>
          <cell r="CF13">
            <v>1150</v>
          </cell>
          <cell r="CG13">
            <v>1130</v>
          </cell>
          <cell r="CH13">
            <v>5000</v>
          </cell>
          <cell r="CI13">
            <v>1920</v>
          </cell>
          <cell r="CJ13">
            <v>1370</v>
          </cell>
          <cell r="CK13">
            <v>480</v>
          </cell>
          <cell r="CL13">
            <v>3770</v>
          </cell>
          <cell r="CM13">
            <v>20</v>
          </cell>
          <cell r="CN13">
            <v>40</v>
          </cell>
          <cell r="CO13" t="str">
            <v>-</v>
          </cell>
          <cell r="CP13">
            <v>60</v>
          </cell>
          <cell r="CQ13">
            <v>4650</v>
          </cell>
          <cell r="CR13">
            <v>2560</v>
          </cell>
          <cell r="CS13">
            <v>1610</v>
          </cell>
          <cell r="CT13">
            <v>8820</v>
          </cell>
          <cell r="CU13">
            <v>3070</v>
          </cell>
          <cell r="CV13">
            <v>1540</v>
          </cell>
          <cell r="CW13">
            <v>1100</v>
          </cell>
          <cell r="CX13">
            <v>5720</v>
          </cell>
          <cell r="CY13">
            <v>3910</v>
          </cell>
          <cell r="CZ13">
            <v>2260</v>
          </cell>
          <cell r="DA13">
            <v>540</v>
          </cell>
          <cell r="DB13">
            <v>6710</v>
          </cell>
          <cell r="DC13">
            <v>20</v>
          </cell>
          <cell r="DD13">
            <v>110</v>
          </cell>
          <cell r="DE13">
            <v>20</v>
          </cell>
          <cell r="DF13">
            <v>140</v>
          </cell>
          <cell r="DG13">
            <v>7000</v>
          </cell>
          <cell r="DH13">
            <v>3910</v>
          </cell>
          <cell r="DI13">
            <v>1660</v>
          </cell>
          <cell r="DJ13">
            <v>12570</v>
          </cell>
          <cell r="DK13">
            <v>3480</v>
          </cell>
          <cell r="DL13">
            <v>1740</v>
          </cell>
          <cell r="DM13">
            <v>3420</v>
          </cell>
          <cell r="DN13">
            <v>8640</v>
          </cell>
          <cell r="DO13">
            <v>6360</v>
          </cell>
          <cell r="DP13">
            <v>2710</v>
          </cell>
          <cell r="DQ13">
            <v>1760</v>
          </cell>
          <cell r="DR13">
            <v>10830</v>
          </cell>
          <cell r="DS13">
            <v>10</v>
          </cell>
          <cell r="DT13">
            <v>40</v>
          </cell>
          <cell r="DU13">
            <v>10</v>
          </cell>
          <cell r="DV13">
            <v>60</v>
          </cell>
          <cell r="DW13">
            <v>9850</v>
          </cell>
          <cell r="DX13">
            <v>4490</v>
          </cell>
          <cell r="DY13">
            <v>5180</v>
          </cell>
          <cell r="DZ13">
            <v>19520</v>
          </cell>
          <cell r="EA13">
            <v>3250</v>
          </cell>
          <cell r="EB13">
            <v>2090</v>
          </cell>
          <cell r="EC13">
            <v>3090</v>
          </cell>
          <cell r="ED13">
            <v>8430</v>
          </cell>
          <cell r="EE13">
            <v>4600</v>
          </cell>
          <cell r="EF13">
            <v>2940</v>
          </cell>
          <cell r="EG13">
            <v>2370</v>
          </cell>
          <cell r="EH13">
            <v>9910</v>
          </cell>
          <cell r="EI13">
            <v>80</v>
          </cell>
          <cell r="EJ13">
            <v>100</v>
          </cell>
          <cell r="EK13">
            <v>10</v>
          </cell>
          <cell r="EL13">
            <v>190</v>
          </cell>
          <cell r="EM13">
            <v>7930</v>
          </cell>
          <cell r="EN13">
            <v>5130</v>
          </cell>
          <cell r="EO13">
            <v>5460</v>
          </cell>
          <cell r="EP13">
            <v>18520</v>
          </cell>
          <cell r="EQ13">
            <v>1790</v>
          </cell>
          <cell r="ER13">
            <v>1560</v>
          </cell>
          <cell r="ES13">
            <v>2090</v>
          </cell>
          <cell r="ET13">
            <v>5440</v>
          </cell>
          <cell r="EU13">
            <v>3020</v>
          </cell>
          <cell r="EV13">
            <v>2990</v>
          </cell>
          <cell r="EW13">
            <v>2260</v>
          </cell>
          <cell r="EX13">
            <v>8270</v>
          </cell>
          <cell r="EY13">
            <v>130</v>
          </cell>
          <cell r="EZ13">
            <v>260</v>
          </cell>
          <cell r="FA13">
            <v>30</v>
          </cell>
          <cell r="FB13">
            <v>420</v>
          </cell>
          <cell r="FC13">
            <v>4940</v>
          </cell>
          <cell r="FD13">
            <v>4810</v>
          </cell>
          <cell r="FE13">
            <v>4380</v>
          </cell>
          <cell r="FF13">
            <v>14120</v>
          </cell>
          <cell r="FG13">
            <v>1050</v>
          </cell>
          <cell r="FH13">
            <v>1730</v>
          </cell>
          <cell r="FI13">
            <v>1800</v>
          </cell>
          <cell r="FJ13">
            <v>4590</v>
          </cell>
          <cell r="FK13">
            <v>3770</v>
          </cell>
          <cell r="FL13">
            <v>3190</v>
          </cell>
          <cell r="FM13">
            <v>850</v>
          </cell>
          <cell r="FN13">
            <v>7820</v>
          </cell>
          <cell r="FO13">
            <v>210</v>
          </cell>
          <cell r="FP13">
            <v>420</v>
          </cell>
          <cell r="FQ13">
            <v>30</v>
          </cell>
          <cell r="FR13">
            <v>660</v>
          </cell>
          <cell r="FS13">
            <v>5040</v>
          </cell>
          <cell r="FT13">
            <v>5340</v>
          </cell>
          <cell r="FU13">
            <v>2680</v>
          </cell>
          <cell r="FV13">
            <v>13060</v>
          </cell>
          <cell r="FW13">
            <v>1030</v>
          </cell>
          <cell r="FX13">
            <v>1510</v>
          </cell>
          <cell r="FY13">
            <v>1970</v>
          </cell>
          <cell r="FZ13">
            <v>4510</v>
          </cell>
          <cell r="GA13">
            <v>4520</v>
          </cell>
          <cell r="GB13">
            <v>3830</v>
          </cell>
          <cell r="GC13">
            <v>1550</v>
          </cell>
          <cell r="GD13">
            <v>9900</v>
          </cell>
          <cell r="GE13">
            <v>430</v>
          </cell>
          <cell r="GF13">
            <v>750</v>
          </cell>
          <cell r="GG13">
            <v>70</v>
          </cell>
          <cell r="GH13">
            <v>1250</v>
          </cell>
          <cell r="GI13">
            <v>5980</v>
          </cell>
          <cell r="GJ13">
            <v>6100</v>
          </cell>
          <cell r="GK13">
            <v>3590</v>
          </cell>
          <cell r="GL13">
            <v>15660</v>
          </cell>
          <cell r="GM13">
            <v>880</v>
          </cell>
          <cell r="GN13">
            <v>1300</v>
          </cell>
          <cell r="GO13">
            <v>1600</v>
          </cell>
          <cell r="GP13">
            <v>3780</v>
          </cell>
          <cell r="GQ13">
            <v>5280</v>
          </cell>
          <cell r="GR13">
            <v>3690</v>
          </cell>
          <cell r="GS13">
            <v>1440</v>
          </cell>
          <cell r="GT13">
            <v>10410</v>
          </cell>
          <cell r="GU13">
            <v>500</v>
          </cell>
          <cell r="GV13">
            <v>1190</v>
          </cell>
          <cell r="GW13">
            <v>140</v>
          </cell>
          <cell r="GX13">
            <v>1840</v>
          </cell>
          <cell r="GY13">
            <v>6660</v>
          </cell>
          <cell r="GZ13">
            <v>6180</v>
          </cell>
          <cell r="HA13">
            <v>3180</v>
          </cell>
          <cell r="HB13">
            <v>16020</v>
          </cell>
        </row>
        <row r="14">
          <cell r="A14" t="str">
            <v>Languages, Literature and Culture</v>
          </cell>
          <cell r="B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t="str">
            <v>-</v>
          </cell>
          <cell r="FH14" t="str">
            <v>-</v>
          </cell>
          <cell r="FI14" t="str">
            <v>-</v>
          </cell>
          <cell r="FJ14" t="str">
            <v>-</v>
          </cell>
          <cell r="FK14" t="str">
            <v>-</v>
          </cell>
          <cell r="FL14" t="str">
            <v>-</v>
          </cell>
          <cell r="FM14" t="str">
            <v>-</v>
          </cell>
          <cell r="FN14" t="str">
            <v>-</v>
          </cell>
          <cell r="FO14" t="str">
            <v>-</v>
          </cell>
          <cell r="FP14" t="str">
            <v>-</v>
          </cell>
          <cell r="FQ14" t="str">
            <v>-</v>
          </cell>
          <cell r="FR14" t="str">
            <v>-</v>
          </cell>
          <cell r="FS14" t="str">
            <v>-</v>
          </cell>
          <cell r="FT14" t="str">
            <v>-</v>
          </cell>
          <cell r="FU14" t="str">
            <v>-</v>
          </cell>
          <cell r="FV14" t="str">
            <v>-</v>
          </cell>
          <cell r="FW14" t="str">
            <v>-</v>
          </cell>
          <cell r="FX14" t="str">
            <v>-</v>
          </cell>
          <cell r="FY14" t="str">
            <v>-</v>
          </cell>
          <cell r="FZ14" t="str">
            <v>-</v>
          </cell>
          <cell r="GA14" t="str">
            <v>-</v>
          </cell>
          <cell r="GB14" t="str">
            <v>-</v>
          </cell>
          <cell r="GC14" t="str">
            <v>-</v>
          </cell>
          <cell r="GD14" t="str">
            <v>-</v>
          </cell>
          <cell r="GE14" t="str">
            <v>-</v>
          </cell>
          <cell r="GF14" t="str">
            <v>-</v>
          </cell>
          <cell r="GG14" t="str">
            <v>-</v>
          </cell>
          <cell r="GH14" t="str">
            <v>-</v>
          </cell>
          <cell r="GI14" t="str">
            <v>-</v>
          </cell>
          <cell r="GJ14" t="str">
            <v>-</v>
          </cell>
          <cell r="GK14" t="str">
            <v>-</v>
          </cell>
          <cell r="GL14" t="str">
            <v>-</v>
          </cell>
          <cell r="GM14" t="str">
            <v>-</v>
          </cell>
          <cell r="GN14" t="str">
            <v>-</v>
          </cell>
          <cell r="GO14" t="str">
            <v>-</v>
          </cell>
          <cell r="GP14" t="str">
            <v>-</v>
          </cell>
          <cell r="GQ14" t="str">
            <v>-</v>
          </cell>
          <cell r="GR14" t="str">
            <v>-</v>
          </cell>
          <cell r="GS14" t="str">
            <v>-</v>
          </cell>
          <cell r="GT14" t="str">
            <v>-</v>
          </cell>
          <cell r="GU14" t="str">
            <v>-</v>
          </cell>
          <cell r="GV14" t="str">
            <v>-</v>
          </cell>
          <cell r="GW14" t="str">
            <v>-</v>
          </cell>
          <cell r="GX14" t="str">
            <v>-</v>
          </cell>
          <cell r="GY14" t="str">
            <v>-</v>
          </cell>
          <cell r="GZ14" t="str">
            <v>-</v>
          </cell>
          <cell r="HA14" t="str">
            <v>-</v>
          </cell>
          <cell r="HB14" t="str">
            <v>-</v>
          </cell>
        </row>
        <row r="15">
          <cell r="A15" t="str">
            <v>Leisure, Travel and Tourism</v>
          </cell>
          <cell r="B15"/>
          <cell r="C15">
            <v>1430</v>
          </cell>
          <cell r="D15">
            <v>2240</v>
          </cell>
          <cell r="E15" t="str">
            <v>-</v>
          </cell>
          <cell r="F15">
            <v>3670</v>
          </cell>
          <cell r="G15">
            <v>1790</v>
          </cell>
          <cell r="H15">
            <v>1710</v>
          </cell>
          <cell r="I15" t="str">
            <v>-</v>
          </cell>
          <cell r="J15">
            <v>3500</v>
          </cell>
          <cell r="K15">
            <v>3220</v>
          </cell>
          <cell r="L15">
            <v>3950</v>
          </cell>
          <cell r="M15" t="str">
            <v>-</v>
          </cell>
          <cell r="N15">
            <v>7170</v>
          </cell>
          <cell r="O15">
            <v>1730</v>
          </cell>
          <cell r="P15">
            <v>2670</v>
          </cell>
          <cell r="Q15" t="str">
            <v>-</v>
          </cell>
          <cell r="R15">
            <v>4400</v>
          </cell>
          <cell r="S15">
            <v>1040</v>
          </cell>
          <cell r="T15">
            <v>1310</v>
          </cell>
          <cell r="U15" t="str">
            <v>-</v>
          </cell>
          <cell r="V15">
            <v>2350</v>
          </cell>
          <cell r="W15">
            <v>2770</v>
          </cell>
          <cell r="X15">
            <v>3980</v>
          </cell>
          <cell r="Y15" t="str">
            <v>-</v>
          </cell>
          <cell r="Z15">
            <v>6750</v>
          </cell>
          <cell r="AA15">
            <v>2130</v>
          </cell>
          <cell r="AB15">
            <v>2210</v>
          </cell>
          <cell r="AC15" t="str">
            <v>-</v>
          </cell>
          <cell r="AD15">
            <v>4350</v>
          </cell>
          <cell r="AE15">
            <v>2310</v>
          </cell>
          <cell r="AF15">
            <v>860</v>
          </cell>
          <cell r="AG15" t="str">
            <v>-</v>
          </cell>
          <cell r="AH15">
            <v>3170</v>
          </cell>
          <cell r="AI15">
            <v>4440</v>
          </cell>
          <cell r="AJ15">
            <v>3080</v>
          </cell>
          <cell r="AK15" t="str">
            <v>-</v>
          </cell>
          <cell r="AL15">
            <v>7510</v>
          </cell>
          <cell r="AM15">
            <v>2230</v>
          </cell>
          <cell r="AN15">
            <v>2170</v>
          </cell>
          <cell r="AO15" t="str">
            <v>-</v>
          </cell>
          <cell r="AP15">
            <v>4410</v>
          </cell>
          <cell r="AQ15">
            <v>1070</v>
          </cell>
          <cell r="AR15">
            <v>810</v>
          </cell>
          <cell r="AS15" t="str">
            <v>-</v>
          </cell>
          <cell r="AT15">
            <v>1890</v>
          </cell>
          <cell r="AU15">
            <v>3300</v>
          </cell>
          <cell r="AV15">
            <v>2990</v>
          </cell>
          <cell r="AW15">
            <v>10</v>
          </cell>
          <cell r="AX15">
            <v>6300</v>
          </cell>
          <cell r="AY15">
            <v>2250</v>
          </cell>
          <cell r="AZ15">
            <v>2010</v>
          </cell>
          <cell r="BA15" t="str">
            <v>-</v>
          </cell>
          <cell r="BB15">
            <v>4260</v>
          </cell>
          <cell r="BC15">
            <v>1010</v>
          </cell>
          <cell r="BD15">
            <v>990</v>
          </cell>
          <cell r="BE15" t="str">
            <v>-</v>
          </cell>
          <cell r="BF15">
            <v>2000</v>
          </cell>
          <cell r="BG15" t="str">
            <v>-</v>
          </cell>
          <cell r="BH15" t="str">
            <v>-</v>
          </cell>
          <cell r="BI15" t="str">
            <v>-</v>
          </cell>
          <cell r="BJ15" t="str">
            <v>-</v>
          </cell>
          <cell r="BK15">
            <v>3260</v>
          </cell>
          <cell r="BL15">
            <v>3000</v>
          </cell>
          <cell r="BM15" t="str">
            <v>-</v>
          </cell>
          <cell r="BN15">
            <v>6260</v>
          </cell>
          <cell r="BO15">
            <v>1900</v>
          </cell>
          <cell r="BP15">
            <v>2020</v>
          </cell>
          <cell r="BQ15">
            <v>350</v>
          </cell>
          <cell r="BR15">
            <v>4270</v>
          </cell>
          <cell r="BS15">
            <v>1200</v>
          </cell>
          <cell r="BT15">
            <v>1090</v>
          </cell>
          <cell r="BU15">
            <v>280</v>
          </cell>
          <cell r="BV15">
            <v>2570</v>
          </cell>
          <cell r="BW15" t="str">
            <v>-</v>
          </cell>
          <cell r="BX15" t="str">
            <v>-</v>
          </cell>
          <cell r="BY15" t="str">
            <v>-</v>
          </cell>
          <cell r="BZ15" t="str">
            <v>-</v>
          </cell>
          <cell r="CA15">
            <v>3100</v>
          </cell>
          <cell r="CB15">
            <v>3110</v>
          </cell>
          <cell r="CC15">
            <v>640</v>
          </cell>
          <cell r="CD15">
            <v>6850</v>
          </cell>
          <cell r="CE15">
            <v>2620</v>
          </cell>
          <cell r="CF15">
            <v>2900</v>
          </cell>
          <cell r="CG15">
            <v>1310</v>
          </cell>
          <cell r="CH15">
            <v>6830</v>
          </cell>
          <cell r="CI15">
            <v>2000</v>
          </cell>
          <cell r="CJ15">
            <v>1450</v>
          </cell>
          <cell r="CK15">
            <v>1050</v>
          </cell>
          <cell r="CL15">
            <v>4490</v>
          </cell>
          <cell r="CM15" t="str">
            <v>-</v>
          </cell>
          <cell r="CN15" t="str">
            <v>-</v>
          </cell>
          <cell r="CO15" t="str">
            <v>-</v>
          </cell>
          <cell r="CP15" t="str">
            <v>-</v>
          </cell>
          <cell r="CQ15">
            <v>4620</v>
          </cell>
          <cell r="CR15">
            <v>4350</v>
          </cell>
          <cell r="CS15">
            <v>2360</v>
          </cell>
          <cell r="CT15">
            <v>11330</v>
          </cell>
          <cell r="CU15">
            <v>5450</v>
          </cell>
          <cell r="CV15">
            <v>3730</v>
          </cell>
          <cell r="CW15">
            <v>870</v>
          </cell>
          <cell r="CX15">
            <v>10050</v>
          </cell>
          <cell r="CY15">
            <v>2190</v>
          </cell>
          <cell r="CZ15">
            <v>1740</v>
          </cell>
          <cell r="DA15">
            <v>710</v>
          </cell>
          <cell r="DB15">
            <v>4640</v>
          </cell>
          <cell r="DC15" t="str">
            <v>-</v>
          </cell>
          <cell r="DD15" t="str">
            <v>-</v>
          </cell>
          <cell r="DE15" t="str">
            <v>-</v>
          </cell>
          <cell r="DF15" t="str">
            <v>-</v>
          </cell>
          <cell r="DG15">
            <v>7640</v>
          </cell>
          <cell r="DH15">
            <v>5470</v>
          </cell>
          <cell r="DI15">
            <v>1580</v>
          </cell>
          <cell r="DJ15">
            <v>14690</v>
          </cell>
          <cell r="DK15">
            <v>7190</v>
          </cell>
          <cell r="DL15">
            <v>5810</v>
          </cell>
          <cell r="DM15">
            <v>2220</v>
          </cell>
          <cell r="DN15">
            <v>15220</v>
          </cell>
          <cell r="DO15">
            <v>2460</v>
          </cell>
          <cell r="DP15">
            <v>2360</v>
          </cell>
          <cell r="DQ15">
            <v>1550</v>
          </cell>
          <cell r="DR15">
            <v>6370</v>
          </cell>
          <cell r="DS15" t="str">
            <v>-</v>
          </cell>
          <cell r="DT15" t="str">
            <v>-</v>
          </cell>
          <cell r="DU15" t="str">
            <v>-</v>
          </cell>
          <cell r="DV15" t="str">
            <v>-</v>
          </cell>
          <cell r="DW15">
            <v>9650</v>
          </cell>
          <cell r="DX15">
            <v>8170</v>
          </cell>
          <cell r="DY15">
            <v>3770</v>
          </cell>
          <cell r="DZ15">
            <v>21590</v>
          </cell>
          <cell r="EA15">
            <v>5940</v>
          </cell>
          <cell r="EB15">
            <v>4060</v>
          </cell>
          <cell r="EC15">
            <v>2100</v>
          </cell>
          <cell r="ED15">
            <v>12090</v>
          </cell>
          <cell r="EE15">
            <v>3460</v>
          </cell>
          <cell r="EF15">
            <v>2400</v>
          </cell>
          <cell r="EG15">
            <v>1820</v>
          </cell>
          <cell r="EH15">
            <v>7680</v>
          </cell>
          <cell r="EI15" t="str">
            <v>-</v>
          </cell>
          <cell r="EJ15" t="str">
            <v>-</v>
          </cell>
          <cell r="EK15" t="str">
            <v>-</v>
          </cell>
          <cell r="EL15" t="str">
            <v>-</v>
          </cell>
          <cell r="EM15">
            <v>9400</v>
          </cell>
          <cell r="EN15">
            <v>6460</v>
          </cell>
          <cell r="EO15">
            <v>3920</v>
          </cell>
          <cell r="EP15">
            <v>19770</v>
          </cell>
          <cell r="EQ15">
            <v>3010</v>
          </cell>
          <cell r="ER15">
            <v>3050</v>
          </cell>
          <cell r="ES15">
            <v>1580</v>
          </cell>
          <cell r="ET15">
            <v>7640</v>
          </cell>
          <cell r="EU15">
            <v>2560</v>
          </cell>
          <cell r="EV15">
            <v>2110</v>
          </cell>
          <cell r="EW15">
            <v>2050</v>
          </cell>
          <cell r="EX15">
            <v>6720</v>
          </cell>
          <cell r="EY15" t="str">
            <v>-</v>
          </cell>
          <cell r="EZ15" t="str">
            <v>-</v>
          </cell>
          <cell r="FA15" t="str">
            <v>-</v>
          </cell>
          <cell r="FB15" t="str">
            <v>-</v>
          </cell>
          <cell r="FC15">
            <v>5570</v>
          </cell>
          <cell r="FD15">
            <v>5150</v>
          </cell>
          <cell r="FE15">
            <v>3640</v>
          </cell>
          <cell r="FF15">
            <v>14360</v>
          </cell>
          <cell r="FG15">
            <v>2580</v>
          </cell>
          <cell r="FH15">
            <v>2600</v>
          </cell>
          <cell r="FI15">
            <v>1330</v>
          </cell>
          <cell r="FJ15">
            <v>6510</v>
          </cell>
          <cell r="FK15">
            <v>2260</v>
          </cell>
          <cell r="FL15">
            <v>1800</v>
          </cell>
          <cell r="FM15">
            <v>780</v>
          </cell>
          <cell r="FN15">
            <v>4840</v>
          </cell>
          <cell r="FO15" t="str">
            <v>-</v>
          </cell>
          <cell r="FP15" t="str">
            <v>-</v>
          </cell>
          <cell r="FQ15" t="str">
            <v>-</v>
          </cell>
          <cell r="FR15" t="str">
            <v>-</v>
          </cell>
          <cell r="FS15">
            <v>4840</v>
          </cell>
          <cell r="FT15">
            <v>4400</v>
          </cell>
          <cell r="FU15">
            <v>2110</v>
          </cell>
          <cell r="FV15">
            <v>11350</v>
          </cell>
          <cell r="FW15">
            <v>2540</v>
          </cell>
          <cell r="FX15">
            <v>2350</v>
          </cell>
          <cell r="FY15">
            <v>1440</v>
          </cell>
          <cell r="FZ15">
            <v>6340</v>
          </cell>
          <cell r="GA15">
            <v>3060</v>
          </cell>
          <cell r="GB15">
            <v>2110</v>
          </cell>
          <cell r="GC15">
            <v>1580</v>
          </cell>
          <cell r="GD15">
            <v>6740</v>
          </cell>
          <cell r="GE15" t="str">
            <v>-</v>
          </cell>
          <cell r="GF15" t="str">
            <v>-</v>
          </cell>
          <cell r="GG15" t="str">
            <v>-</v>
          </cell>
          <cell r="GH15" t="str">
            <v>-</v>
          </cell>
          <cell r="GI15">
            <v>5600</v>
          </cell>
          <cell r="GJ15">
            <v>4460</v>
          </cell>
          <cell r="GK15">
            <v>3020</v>
          </cell>
          <cell r="GL15">
            <v>13070</v>
          </cell>
          <cell r="GM15">
            <v>2750</v>
          </cell>
          <cell r="GN15">
            <v>2370</v>
          </cell>
          <cell r="GO15">
            <v>1810</v>
          </cell>
          <cell r="GP15">
            <v>6930</v>
          </cell>
          <cell r="GQ15">
            <v>3610</v>
          </cell>
          <cell r="GR15">
            <v>2190</v>
          </cell>
          <cell r="GS15">
            <v>2140</v>
          </cell>
          <cell r="GT15">
            <v>7930</v>
          </cell>
          <cell r="GU15" t="str">
            <v>-</v>
          </cell>
          <cell r="GV15" t="str">
            <v>-</v>
          </cell>
          <cell r="GW15" t="str">
            <v>-</v>
          </cell>
          <cell r="GX15" t="str">
            <v>-</v>
          </cell>
          <cell r="GY15">
            <v>6360</v>
          </cell>
          <cell r="GZ15">
            <v>4560</v>
          </cell>
          <cell r="HA15">
            <v>3940</v>
          </cell>
          <cell r="HB15">
            <v>14860</v>
          </cell>
        </row>
        <row r="16">
          <cell r="A16" t="str">
            <v>Preparation for Life and Work</v>
          </cell>
          <cell r="B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t="str">
            <v>-</v>
          </cell>
          <cell r="FH16" t="str">
            <v>-</v>
          </cell>
          <cell r="FI16" t="str">
            <v>-</v>
          </cell>
          <cell r="FJ16" t="str">
            <v>-</v>
          </cell>
          <cell r="FK16" t="str">
            <v>-</v>
          </cell>
          <cell r="FL16" t="str">
            <v>-</v>
          </cell>
          <cell r="FM16" t="str">
            <v>-</v>
          </cell>
          <cell r="FN16" t="str">
            <v>-</v>
          </cell>
          <cell r="FO16" t="str">
            <v>-</v>
          </cell>
          <cell r="FP16" t="str">
            <v>-</v>
          </cell>
          <cell r="FQ16" t="str">
            <v>-</v>
          </cell>
          <cell r="FR16" t="str">
            <v>-</v>
          </cell>
          <cell r="FS16" t="str">
            <v>-</v>
          </cell>
          <cell r="FT16" t="str">
            <v>-</v>
          </cell>
          <cell r="FU16" t="str">
            <v>-</v>
          </cell>
          <cell r="FV16" t="str">
            <v>-</v>
          </cell>
          <cell r="FW16" t="str">
            <v>-</v>
          </cell>
          <cell r="FX16" t="str">
            <v>-</v>
          </cell>
          <cell r="FY16" t="str">
            <v>-</v>
          </cell>
          <cell r="FZ16" t="str">
            <v>-</v>
          </cell>
          <cell r="GA16" t="str">
            <v>-</v>
          </cell>
          <cell r="GB16" t="str">
            <v>-</v>
          </cell>
          <cell r="GC16" t="str">
            <v>-</v>
          </cell>
          <cell r="GD16" t="str">
            <v>-</v>
          </cell>
          <cell r="GE16" t="str">
            <v>-</v>
          </cell>
          <cell r="GF16" t="str">
            <v>-</v>
          </cell>
          <cell r="GG16" t="str">
            <v>-</v>
          </cell>
          <cell r="GH16" t="str">
            <v>-</v>
          </cell>
          <cell r="GI16" t="str">
            <v>-</v>
          </cell>
          <cell r="GJ16" t="str">
            <v>-</v>
          </cell>
          <cell r="GK16" t="str">
            <v>-</v>
          </cell>
          <cell r="GL16" t="str">
            <v>-</v>
          </cell>
          <cell r="GM16" t="str">
            <v>-</v>
          </cell>
          <cell r="GN16" t="str">
            <v>-</v>
          </cell>
          <cell r="GO16" t="str">
            <v>-</v>
          </cell>
          <cell r="GP16" t="str">
            <v>-</v>
          </cell>
          <cell r="GQ16" t="str">
            <v>-</v>
          </cell>
          <cell r="GR16" t="str">
            <v>-</v>
          </cell>
          <cell r="GS16" t="str">
            <v>-</v>
          </cell>
          <cell r="GT16" t="str">
            <v>-</v>
          </cell>
          <cell r="GU16" t="str">
            <v>-</v>
          </cell>
          <cell r="GV16" t="str">
            <v>-</v>
          </cell>
          <cell r="GW16" t="str">
            <v>-</v>
          </cell>
          <cell r="GX16" t="str">
            <v>-</v>
          </cell>
          <cell r="GY16" t="str">
            <v>-</v>
          </cell>
          <cell r="GZ16" t="str">
            <v>-</v>
          </cell>
          <cell r="HA16" t="str">
            <v>-</v>
          </cell>
          <cell r="HB16" t="str">
            <v>-</v>
          </cell>
        </row>
        <row r="17">
          <cell r="A17" t="str">
            <v>Retail and Commercial Enterprise</v>
          </cell>
          <cell r="B17"/>
          <cell r="C17">
            <v>25040</v>
          </cell>
          <cell r="D17">
            <v>16960</v>
          </cell>
          <cell r="E17" t="str">
            <v>-</v>
          </cell>
          <cell r="F17">
            <v>42000</v>
          </cell>
          <cell r="G17">
            <v>1840</v>
          </cell>
          <cell r="H17">
            <v>5660</v>
          </cell>
          <cell r="I17" t="str">
            <v>-</v>
          </cell>
          <cell r="J17">
            <v>7500</v>
          </cell>
          <cell r="K17">
            <v>26880</v>
          </cell>
          <cell r="L17">
            <v>22620</v>
          </cell>
          <cell r="M17" t="str">
            <v>-</v>
          </cell>
          <cell r="N17">
            <v>49500</v>
          </cell>
          <cell r="O17">
            <v>26270</v>
          </cell>
          <cell r="P17">
            <v>18960</v>
          </cell>
          <cell r="Q17" t="str">
            <v>-</v>
          </cell>
          <cell r="R17">
            <v>45230</v>
          </cell>
          <cell r="S17">
            <v>2190</v>
          </cell>
          <cell r="T17">
            <v>6860</v>
          </cell>
          <cell r="U17" t="str">
            <v>-</v>
          </cell>
          <cell r="V17">
            <v>9050</v>
          </cell>
          <cell r="W17">
            <v>28460</v>
          </cell>
          <cell r="X17">
            <v>25820</v>
          </cell>
          <cell r="Y17" t="str">
            <v>-</v>
          </cell>
          <cell r="Z17">
            <v>54280</v>
          </cell>
          <cell r="AA17">
            <v>24430</v>
          </cell>
          <cell r="AB17">
            <v>13540</v>
          </cell>
          <cell r="AC17">
            <v>10</v>
          </cell>
          <cell r="AD17">
            <v>37980</v>
          </cell>
          <cell r="AE17">
            <v>1770</v>
          </cell>
          <cell r="AF17">
            <v>4950</v>
          </cell>
          <cell r="AG17">
            <v>10</v>
          </cell>
          <cell r="AH17">
            <v>6730</v>
          </cell>
          <cell r="AI17">
            <v>26200</v>
          </cell>
          <cell r="AJ17">
            <v>18500</v>
          </cell>
          <cell r="AK17">
            <v>20</v>
          </cell>
          <cell r="AL17">
            <v>44710</v>
          </cell>
          <cell r="AM17">
            <v>20770</v>
          </cell>
          <cell r="AN17">
            <v>12940</v>
          </cell>
          <cell r="AO17">
            <v>20</v>
          </cell>
          <cell r="AP17">
            <v>33730</v>
          </cell>
          <cell r="AQ17">
            <v>1850</v>
          </cell>
          <cell r="AR17">
            <v>4650</v>
          </cell>
          <cell r="AS17">
            <v>10</v>
          </cell>
          <cell r="AT17">
            <v>6500</v>
          </cell>
          <cell r="AU17">
            <v>22620</v>
          </cell>
          <cell r="AV17">
            <v>17580</v>
          </cell>
          <cell r="AW17">
            <v>30</v>
          </cell>
          <cell r="AX17">
            <v>40230</v>
          </cell>
          <cell r="AY17">
            <v>21300</v>
          </cell>
          <cell r="AZ17">
            <v>12390</v>
          </cell>
          <cell r="BA17">
            <v>30</v>
          </cell>
          <cell r="BB17">
            <v>33720</v>
          </cell>
          <cell r="BC17">
            <v>2200</v>
          </cell>
          <cell r="BD17">
            <v>5530</v>
          </cell>
          <cell r="BE17">
            <v>20</v>
          </cell>
          <cell r="BF17">
            <v>7750</v>
          </cell>
          <cell r="BG17" t="str">
            <v>-</v>
          </cell>
          <cell r="BH17" t="str">
            <v>-</v>
          </cell>
          <cell r="BI17" t="str">
            <v>-</v>
          </cell>
          <cell r="BJ17" t="str">
            <v>-</v>
          </cell>
          <cell r="BK17">
            <v>23500</v>
          </cell>
          <cell r="BL17">
            <v>17920</v>
          </cell>
          <cell r="BM17">
            <v>50</v>
          </cell>
          <cell r="BN17">
            <v>41470</v>
          </cell>
          <cell r="BO17">
            <v>20600</v>
          </cell>
          <cell r="BP17">
            <v>14180</v>
          </cell>
          <cell r="BQ17">
            <v>2600</v>
          </cell>
          <cell r="BR17">
            <v>37380</v>
          </cell>
          <cell r="BS17">
            <v>2170</v>
          </cell>
          <cell r="BT17">
            <v>5690</v>
          </cell>
          <cell r="BU17">
            <v>1710</v>
          </cell>
          <cell r="BV17">
            <v>9570</v>
          </cell>
          <cell r="BW17" t="str">
            <v>-</v>
          </cell>
          <cell r="BX17" t="str">
            <v>-</v>
          </cell>
          <cell r="BY17" t="str">
            <v>-</v>
          </cell>
          <cell r="BZ17" t="str">
            <v>-</v>
          </cell>
          <cell r="CA17">
            <v>22770</v>
          </cell>
          <cell r="CB17">
            <v>19860</v>
          </cell>
          <cell r="CC17">
            <v>4310</v>
          </cell>
          <cell r="CD17">
            <v>46940</v>
          </cell>
          <cell r="CE17">
            <v>18840</v>
          </cell>
          <cell r="CF17">
            <v>12690</v>
          </cell>
          <cell r="CG17">
            <v>6770</v>
          </cell>
          <cell r="CH17">
            <v>38300</v>
          </cell>
          <cell r="CI17">
            <v>2110</v>
          </cell>
          <cell r="CJ17">
            <v>4320</v>
          </cell>
          <cell r="CK17">
            <v>3310</v>
          </cell>
          <cell r="CL17">
            <v>9740</v>
          </cell>
          <cell r="CM17" t="str">
            <v>-</v>
          </cell>
          <cell r="CN17" t="str">
            <v>-</v>
          </cell>
          <cell r="CO17" t="str">
            <v>-</v>
          </cell>
          <cell r="CP17" t="str">
            <v>-</v>
          </cell>
          <cell r="CQ17">
            <v>20950</v>
          </cell>
          <cell r="CR17">
            <v>17010</v>
          </cell>
          <cell r="CS17">
            <v>10080</v>
          </cell>
          <cell r="CT17">
            <v>48030</v>
          </cell>
          <cell r="CU17">
            <v>22490</v>
          </cell>
          <cell r="CV17">
            <v>23190</v>
          </cell>
          <cell r="CW17">
            <v>6170</v>
          </cell>
          <cell r="CX17">
            <v>51850</v>
          </cell>
          <cell r="CY17">
            <v>2810</v>
          </cell>
          <cell r="CZ17">
            <v>4900</v>
          </cell>
          <cell r="DA17">
            <v>2060</v>
          </cell>
          <cell r="DB17">
            <v>9770</v>
          </cell>
          <cell r="DC17" t="str">
            <v>-</v>
          </cell>
          <cell r="DD17" t="str">
            <v>-</v>
          </cell>
          <cell r="DE17" t="str">
            <v>-</v>
          </cell>
          <cell r="DF17" t="str">
            <v>-</v>
          </cell>
          <cell r="DG17">
            <v>25300</v>
          </cell>
          <cell r="DH17">
            <v>28090</v>
          </cell>
          <cell r="DI17">
            <v>8230</v>
          </cell>
          <cell r="DJ17">
            <v>61620</v>
          </cell>
          <cell r="DK17">
            <v>22600</v>
          </cell>
          <cell r="DL17">
            <v>26920</v>
          </cell>
          <cell r="DM17">
            <v>37560</v>
          </cell>
          <cell r="DN17">
            <v>87080</v>
          </cell>
          <cell r="DO17">
            <v>3000</v>
          </cell>
          <cell r="DP17">
            <v>6660</v>
          </cell>
          <cell r="DQ17">
            <v>6030</v>
          </cell>
          <cell r="DR17">
            <v>15700</v>
          </cell>
          <cell r="DS17" t="str">
            <v>-</v>
          </cell>
          <cell r="DT17" t="str">
            <v>-</v>
          </cell>
          <cell r="DU17" t="str">
            <v>-</v>
          </cell>
          <cell r="DV17" t="str">
            <v>-</v>
          </cell>
          <cell r="DW17">
            <v>25600</v>
          </cell>
          <cell r="DX17">
            <v>33580</v>
          </cell>
          <cell r="DY17">
            <v>43590</v>
          </cell>
          <cell r="DZ17">
            <v>102770</v>
          </cell>
          <cell r="EA17">
            <v>23890</v>
          </cell>
          <cell r="EB17">
            <v>28470</v>
          </cell>
          <cell r="EC17">
            <v>33790</v>
          </cell>
          <cell r="ED17">
            <v>86160</v>
          </cell>
          <cell r="EE17">
            <v>3190</v>
          </cell>
          <cell r="EF17">
            <v>8110</v>
          </cell>
          <cell r="EG17">
            <v>10840</v>
          </cell>
          <cell r="EH17">
            <v>22140</v>
          </cell>
          <cell r="EI17" t="str">
            <v>-</v>
          </cell>
          <cell r="EJ17" t="str">
            <v>-</v>
          </cell>
          <cell r="EK17" t="str">
            <v>-</v>
          </cell>
          <cell r="EL17" t="str">
            <v>-</v>
          </cell>
          <cell r="EM17">
            <v>27090</v>
          </cell>
          <cell r="EN17">
            <v>36580</v>
          </cell>
          <cell r="EO17">
            <v>44630</v>
          </cell>
          <cell r="EP17">
            <v>108300</v>
          </cell>
          <cell r="EQ17">
            <v>20700</v>
          </cell>
          <cell r="ER17">
            <v>26280</v>
          </cell>
          <cell r="ES17">
            <v>27590</v>
          </cell>
          <cell r="ET17">
            <v>74570</v>
          </cell>
          <cell r="EU17">
            <v>3500</v>
          </cell>
          <cell r="EV17">
            <v>9580</v>
          </cell>
          <cell r="EW17">
            <v>13380</v>
          </cell>
          <cell r="EX17">
            <v>26450</v>
          </cell>
          <cell r="EY17">
            <v>10</v>
          </cell>
          <cell r="EZ17">
            <v>20</v>
          </cell>
          <cell r="FA17">
            <v>190</v>
          </cell>
          <cell r="FB17">
            <v>230</v>
          </cell>
          <cell r="FC17">
            <v>24210</v>
          </cell>
          <cell r="FD17">
            <v>35870</v>
          </cell>
          <cell r="FE17">
            <v>41160</v>
          </cell>
          <cell r="FF17">
            <v>101240</v>
          </cell>
          <cell r="FG17">
            <v>20930</v>
          </cell>
          <cell r="FH17">
            <v>24570</v>
          </cell>
          <cell r="FI17">
            <v>24730</v>
          </cell>
          <cell r="FJ17">
            <v>70220</v>
          </cell>
          <cell r="FK17">
            <v>3510</v>
          </cell>
          <cell r="FL17">
            <v>7680</v>
          </cell>
          <cell r="FM17">
            <v>5610</v>
          </cell>
          <cell r="FN17">
            <v>16800</v>
          </cell>
          <cell r="FO17">
            <v>10</v>
          </cell>
          <cell r="FP17">
            <v>60</v>
          </cell>
          <cell r="FQ17">
            <v>180</v>
          </cell>
          <cell r="FR17">
            <v>250</v>
          </cell>
          <cell r="FS17">
            <v>24440</v>
          </cell>
          <cell r="FT17">
            <v>32310</v>
          </cell>
          <cell r="FU17">
            <v>30520</v>
          </cell>
          <cell r="FV17">
            <v>87270</v>
          </cell>
          <cell r="FW17">
            <v>20220</v>
          </cell>
          <cell r="FX17">
            <v>21860</v>
          </cell>
          <cell r="FY17">
            <v>25970</v>
          </cell>
          <cell r="FZ17">
            <v>68040</v>
          </cell>
          <cell r="GA17">
            <v>3420</v>
          </cell>
          <cell r="GB17">
            <v>7940</v>
          </cell>
          <cell r="GC17">
            <v>9910</v>
          </cell>
          <cell r="GD17">
            <v>21270</v>
          </cell>
          <cell r="GE17">
            <v>10</v>
          </cell>
          <cell r="GF17">
            <v>50</v>
          </cell>
          <cell r="GG17">
            <v>190</v>
          </cell>
          <cell r="GH17">
            <v>250</v>
          </cell>
          <cell r="GI17">
            <v>23650</v>
          </cell>
          <cell r="GJ17">
            <v>29850</v>
          </cell>
          <cell r="GK17">
            <v>36070</v>
          </cell>
          <cell r="GL17">
            <v>89570</v>
          </cell>
          <cell r="GM17">
            <v>19400</v>
          </cell>
          <cell r="GN17">
            <v>19070</v>
          </cell>
          <cell r="GO17">
            <v>24850</v>
          </cell>
          <cell r="GP17">
            <v>63320</v>
          </cell>
          <cell r="GQ17">
            <v>3350</v>
          </cell>
          <cell r="GR17">
            <v>7760</v>
          </cell>
          <cell r="GS17">
            <v>9860</v>
          </cell>
          <cell r="GT17">
            <v>20960</v>
          </cell>
          <cell r="GU17">
            <v>10</v>
          </cell>
          <cell r="GV17">
            <v>90</v>
          </cell>
          <cell r="GW17">
            <v>310</v>
          </cell>
          <cell r="GX17">
            <v>400</v>
          </cell>
          <cell r="GY17">
            <v>22760</v>
          </cell>
          <cell r="GZ17">
            <v>26920</v>
          </cell>
          <cell r="HA17">
            <v>35010</v>
          </cell>
          <cell r="HB17">
            <v>84680</v>
          </cell>
        </row>
        <row r="18">
          <cell r="A18" t="str">
            <v>Science and Mathematics</v>
          </cell>
          <cell r="B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v>10</v>
          </cell>
          <cell r="DQ18" t="str">
            <v>-</v>
          </cell>
          <cell r="DR18">
            <v>10</v>
          </cell>
          <cell r="DS18" t="str">
            <v>-</v>
          </cell>
          <cell r="DT18" t="str">
            <v>-</v>
          </cell>
          <cell r="DU18" t="str">
            <v>-</v>
          </cell>
          <cell r="DV18" t="str">
            <v>-</v>
          </cell>
          <cell r="DW18" t="str">
            <v>-</v>
          </cell>
          <cell r="DX18">
            <v>10</v>
          </cell>
          <cell r="DY18" t="str">
            <v>-</v>
          </cell>
          <cell r="DZ18">
            <v>10</v>
          </cell>
          <cell r="EA18">
            <v>40</v>
          </cell>
          <cell r="EB18">
            <v>30</v>
          </cell>
          <cell r="EC18">
            <v>20</v>
          </cell>
          <cell r="ED18">
            <v>90</v>
          </cell>
          <cell r="EE18">
            <v>120</v>
          </cell>
          <cell r="EF18">
            <v>100</v>
          </cell>
          <cell r="EG18">
            <v>60</v>
          </cell>
          <cell r="EH18">
            <v>280</v>
          </cell>
          <cell r="EI18" t="str">
            <v>-</v>
          </cell>
          <cell r="EJ18" t="str">
            <v>-</v>
          </cell>
          <cell r="EK18" t="str">
            <v>-</v>
          </cell>
          <cell r="EL18" t="str">
            <v>-</v>
          </cell>
          <cell r="EM18">
            <v>160</v>
          </cell>
          <cell r="EN18">
            <v>130</v>
          </cell>
          <cell r="EO18">
            <v>90</v>
          </cell>
          <cell r="EP18">
            <v>370</v>
          </cell>
          <cell r="EQ18">
            <v>10</v>
          </cell>
          <cell r="ER18">
            <v>30</v>
          </cell>
          <cell r="ES18">
            <v>30</v>
          </cell>
          <cell r="ET18">
            <v>70</v>
          </cell>
          <cell r="EU18">
            <v>120</v>
          </cell>
          <cell r="EV18">
            <v>90</v>
          </cell>
          <cell r="EW18">
            <v>40</v>
          </cell>
          <cell r="EX18">
            <v>250</v>
          </cell>
          <cell r="EY18" t="str">
            <v>-</v>
          </cell>
          <cell r="EZ18" t="str">
            <v>-</v>
          </cell>
          <cell r="FA18" t="str">
            <v>-</v>
          </cell>
          <cell r="FB18" t="str">
            <v>-</v>
          </cell>
          <cell r="FC18">
            <v>130</v>
          </cell>
          <cell r="FD18">
            <v>120</v>
          </cell>
          <cell r="FE18">
            <v>70</v>
          </cell>
          <cell r="FF18">
            <v>320</v>
          </cell>
          <cell r="FG18">
            <v>40</v>
          </cell>
          <cell r="FH18">
            <v>30</v>
          </cell>
          <cell r="FI18">
            <v>20</v>
          </cell>
          <cell r="FJ18">
            <v>80</v>
          </cell>
          <cell r="FK18">
            <v>150</v>
          </cell>
          <cell r="FL18">
            <v>100</v>
          </cell>
          <cell r="FM18">
            <v>30</v>
          </cell>
          <cell r="FN18">
            <v>280</v>
          </cell>
          <cell r="FO18" t="str">
            <v>-</v>
          </cell>
          <cell r="FP18" t="str">
            <v>-</v>
          </cell>
          <cell r="FQ18" t="str">
            <v>-</v>
          </cell>
          <cell r="FR18" t="str">
            <v>-</v>
          </cell>
          <cell r="FS18">
            <v>180</v>
          </cell>
          <cell r="FT18">
            <v>130</v>
          </cell>
          <cell r="FU18">
            <v>40</v>
          </cell>
          <cell r="FV18">
            <v>360</v>
          </cell>
          <cell r="FW18">
            <v>20</v>
          </cell>
          <cell r="FX18">
            <v>30</v>
          </cell>
          <cell r="FY18">
            <v>20</v>
          </cell>
          <cell r="FZ18">
            <v>70</v>
          </cell>
          <cell r="GA18">
            <v>140</v>
          </cell>
          <cell r="GB18">
            <v>110</v>
          </cell>
          <cell r="GC18">
            <v>20</v>
          </cell>
          <cell r="GD18">
            <v>270</v>
          </cell>
          <cell r="GE18">
            <v>20</v>
          </cell>
          <cell r="GF18">
            <v>20</v>
          </cell>
          <cell r="GG18" t="str">
            <v>-</v>
          </cell>
          <cell r="GH18">
            <v>50</v>
          </cell>
          <cell r="GI18">
            <v>180</v>
          </cell>
          <cell r="GJ18">
            <v>160</v>
          </cell>
          <cell r="GK18">
            <v>40</v>
          </cell>
          <cell r="GL18">
            <v>380</v>
          </cell>
          <cell r="GM18">
            <v>10</v>
          </cell>
          <cell r="GN18">
            <v>30</v>
          </cell>
          <cell r="GO18">
            <v>20</v>
          </cell>
          <cell r="GP18">
            <v>60</v>
          </cell>
          <cell r="GQ18">
            <v>170</v>
          </cell>
          <cell r="GR18">
            <v>150</v>
          </cell>
          <cell r="GS18">
            <v>20</v>
          </cell>
          <cell r="GT18">
            <v>340</v>
          </cell>
          <cell r="GU18">
            <v>40</v>
          </cell>
          <cell r="GV18">
            <v>40</v>
          </cell>
          <cell r="GW18">
            <v>10</v>
          </cell>
          <cell r="GX18">
            <v>100</v>
          </cell>
          <cell r="GY18">
            <v>230</v>
          </cell>
          <cell r="GZ18">
            <v>230</v>
          </cell>
          <cell r="HA18">
            <v>50</v>
          </cell>
          <cell r="HB18">
            <v>500</v>
          </cell>
        </row>
        <row r="19">
          <cell r="A19" t="str">
            <v>Unknown</v>
          </cell>
          <cell r="B19"/>
          <cell r="C19">
            <v>330</v>
          </cell>
          <cell r="D19">
            <v>180</v>
          </cell>
          <cell r="E19" t="str">
            <v>-</v>
          </cell>
          <cell r="F19">
            <v>510</v>
          </cell>
          <cell r="G19">
            <v>70</v>
          </cell>
          <cell r="H19">
            <v>130</v>
          </cell>
          <cell r="I19" t="str">
            <v>-</v>
          </cell>
          <cell r="J19">
            <v>200</v>
          </cell>
          <cell r="K19">
            <v>400</v>
          </cell>
          <cell r="L19">
            <v>310</v>
          </cell>
          <cell r="M19" t="str">
            <v>-</v>
          </cell>
          <cell r="N19">
            <v>710</v>
          </cell>
          <cell r="O19">
            <v>40</v>
          </cell>
          <cell r="P19">
            <v>100</v>
          </cell>
          <cell r="Q19" t="str">
            <v>-</v>
          </cell>
          <cell r="R19">
            <v>130</v>
          </cell>
          <cell r="S19">
            <v>20</v>
          </cell>
          <cell r="T19">
            <v>60</v>
          </cell>
          <cell r="U19" t="str">
            <v>-</v>
          </cell>
          <cell r="V19">
            <v>80</v>
          </cell>
          <cell r="W19">
            <v>50</v>
          </cell>
          <cell r="X19">
            <v>160</v>
          </cell>
          <cell r="Y19" t="str">
            <v>-</v>
          </cell>
          <cell r="Z19">
            <v>210</v>
          </cell>
          <cell r="AA19">
            <v>40</v>
          </cell>
          <cell r="AB19">
            <v>80</v>
          </cell>
          <cell r="AC19" t="str">
            <v>-</v>
          </cell>
          <cell r="AD19">
            <v>120</v>
          </cell>
          <cell r="AE19">
            <v>10</v>
          </cell>
          <cell r="AF19">
            <v>90</v>
          </cell>
          <cell r="AG19" t="str">
            <v>-</v>
          </cell>
          <cell r="AH19">
            <v>100</v>
          </cell>
          <cell r="AI19">
            <v>50</v>
          </cell>
          <cell r="AJ19">
            <v>170</v>
          </cell>
          <cell r="AK19" t="str">
            <v>-</v>
          </cell>
          <cell r="AL19">
            <v>210</v>
          </cell>
          <cell r="AM19">
            <v>40</v>
          </cell>
          <cell r="AN19">
            <v>100</v>
          </cell>
          <cell r="AO19" t="str">
            <v>-</v>
          </cell>
          <cell r="AP19">
            <v>140</v>
          </cell>
          <cell r="AQ19" t="str">
            <v>-</v>
          </cell>
          <cell r="AR19">
            <v>50</v>
          </cell>
          <cell r="AS19" t="str">
            <v>-</v>
          </cell>
          <cell r="AT19">
            <v>50</v>
          </cell>
          <cell r="AU19">
            <v>40</v>
          </cell>
          <cell r="AV19">
            <v>150</v>
          </cell>
          <cell r="AW19" t="str">
            <v>-</v>
          </cell>
          <cell r="AX19">
            <v>190</v>
          </cell>
          <cell r="AY19">
            <v>30</v>
          </cell>
          <cell r="AZ19">
            <v>90</v>
          </cell>
          <cell r="BA19" t="str">
            <v>-</v>
          </cell>
          <cell r="BB19">
            <v>120</v>
          </cell>
          <cell r="BC19" t="str">
            <v>-</v>
          </cell>
          <cell r="BD19">
            <v>50</v>
          </cell>
          <cell r="BE19" t="str">
            <v>-</v>
          </cell>
          <cell r="BF19">
            <v>50</v>
          </cell>
          <cell r="BG19" t="str">
            <v>-</v>
          </cell>
          <cell r="BH19" t="str">
            <v>-</v>
          </cell>
          <cell r="BI19" t="str">
            <v>-</v>
          </cell>
          <cell r="BJ19" t="str">
            <v>-</v>
          </cell>
          <cell r="BK19">
            <v>40</v>
          </cell>
          <cell r="BL19">
            <v>140</v>
          </cell>
          <cell r="BM19" t="str">
            <v>-</v>
          </cell>
          <cell r="BN19">
            <v>170</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v>10</v>
          </cell>
          <cell r="CC19" t="str">
            <v>-</v>
          </cell>
          <cell r="CD19">
            <v>10</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t="str">
            <v>-</v>
          </cell>
          <cell r="FH19" t="str">
            <v>-</v>
          </cell>
          <cell r="FI19" t="str">
            <v>-</v>
          </cell>
          <cell r="FJ19" t="str">
            <v>-</v>
          </cell>
          <cell r="FK19" t="str">
            <v>-</v>
          </cell>
          <cell r="FL19" t="str">
            <v>-</v>
          </cell>
          <cell r="FM19" t="str">
            <v>-</v>
          </cell>
          <cell r="FN19" t="str">
            <v>-</v>
          </cell>
          <cell r="FO19" t="str">
            <v>-</v>
          </cell>
          <cell r="FP19" t="str">
            <v>-</v>
          </cell>
          <cell r="FQ19" t="str">
            <v>-</v>
          </cell>
          <cell r="FR19" t="str">
            <v>-</v>
          </cell>
          <cell r="FS19" t="str">
            <v>-</v>
          </cell>
          <cell r="FT19" t="str">
            <v>-</v>
          </cell>
          <cell r="FU19" t="str">
            <v>-</v>
          </cell>
          <cell r="FV19" t="str">
            <v>-</v>
          </cell>
          <cell r="FW19" t="str">
            <v>-</v>
          </cell>
          <cell r="FX19" t="str">
            <v>-</v>
          </cell>
          <cell r="FY19" t="str">
            <v>-</v>
          </cell>
          <cell r="FZ19" t="str">
            <v>-</v>
          </cell>
          <cell r="GA19" t="str">
            <v>-</v>
          </cell>
          <cell r="GB19" t="str">
            <v>-</v>
          </cell>
          <cell r="GC19" t="str">
            <v>-</v>
          </cell>
          <cell r="GD19" t="str">
            <v>-</v>
          </cell>
          <cell r="GE19" t="str">
            <v>-</v>
          </cell>
          <cell r="GF19" t="str">
            <v>-</v>
          </cell>
          <cell r="GG19" t="str">
            <v>-</v>
          </cell>
          <cell r="GH19" t="str">
            <v>-</v>
          </cell>
          <cell r="GI19" t="str">
            <v>-</v>
          </cell>
          <cell r="GJ19">
            <v>10</v>
          </cell>
          <cell r="GK19">
            <v>70</v>
          </cell>
          <cell r="GL19">
            <v>80</v>
          </cell>
          <cell r="GM19" t="str">
            <v>-</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row>
        <row r="20">
          <cell r="A20" t="str">
            <v>Grand Total</v>
          </cell>
          <cell r="B20"/>
          <cell r="C20">
            <v>74400</v>
          </cell>
          <cell r="D20">
            <v>44800</v>
          </cell>
          <cell r="E20" t="str">
            <v>-</v>
          </cell>
          <cell r="F20">
            <v>119300</v>
          </cell>
          <cell r="G20">
            <v>23000</v>
          </cell>
          <cell r="H20">
            <v>25400</v>
          </cell>
          <cell r="I20" t="str">
            <v>-</v>
          </cell>
          <cell r="J20">
            <v>48400</v>
          </cell>
          <cell r="K20">
            <v>97400</v>
          </cell>
          <cell r="L20">
            <v>70200</v>
          </cell>
          <cell r="M20" t="str">
            <v>-</v>
          </cell>
          <cell r="N20">
            <v>167700</v>
          </cell>
          <cell r="O20">
            <v>83000</v>
          </cell>
          <cell r="P20">
            <v>53600</v>
          </cell>
          <cell r="Q20" t="str">
            <v>-</v>
          </cell>
          <cell r="R20">
            <v>136600</v>
          </cell>
          <cell r="S20">
            <v>25200</v>
          </cell>
          <cell r="T20">
            <v>31700</v>
          </cell>
          <cell r="U20" t="str">
            <v>-</v>
          </cell>
          <cell r="V20">
            <v>57000</v>
          </cell>
          <cell r="W20">
            <v>108300</v>
          </cell>
          <cell r="X20">
            <v>85300</v>
          </cell>
          <cell r="Y20" t="str">
            <v>-</v>
          </cell>
          <cell r="Z20">
            <v>193600</v>
          </cell>
          <cell r="AA20">
            <v>87600</v>
          </cell>
          <cell r="AB20">
            <v>47400</v>
          </cell>
          <cell r="AC20">
            <v>100</v>
          </cell>
          <cell r="AD20">
            <v>135100</v>
          </cell>
          <cell r="AE20">
            <v>25900</v>
          </cell>
          <cell r="AF20">
            <v>27600</v>
          </cell>
          <cell r="AG20">
            <v>400</v>
          </cell>
          <cell r="AH20">
            <v>53900</v>
          </cell>
          <cell r="AI20">
            <v>113500</v>
          </cell>
          <cell r="AJ20">
            <v>75100</v>
          </cell>
          <cell r="AK20">
            <v>400</v>
          </cell>
          <cell r="AL20">
            <v>189000</v>
          </cell>
          <cell r="AM20">
            <v>77100</v>
          </cell>
          <cell r="AN20">
            <v>45600</v>
          </cell>
          <cell r="AO20">
            <v>100</v>
          </cell>
          <cell r="AP20">
            <v>122800</v>
          </cell>
          <cell r="AQ20">
            <v>22400</v>
          </cell>
          <cell r="AR20">
            <v>29500</v>
          </cell>
          <cell r="AS20">
            <v>200</v>
          </cell>
          <cell r="AT20">
            <v>52100</v>
          </cell>
          <cell r="AU20">
            <v>99500</v>
          </cell>
          <cell r="AV20">
            <v>75200</v>
          </cell>
          <cell r="AW20">
            <v>300</v>
          </cell>
          <cell r="AX20">
            <v>175000</v>
          </cell>
          <cell r="AY20">
            <v>80800</v>
          </cell>
          <cell r="AZ20">
            <v>46500</v>
          </cell>
          <cell r="BA20">
            <v>100</v>
          </cell>
          <cell r="BB20">
            <v>127400</v>
          </cell>
          <cell r="BC20">
            <v>24800</v>
          </cell>
          <cell r="BD20">
            <v>32000</v>
          </cell>
          <cell r="BE20">
            <v>100</v>
          </cell>
          <cell r="BF20">
            <v>56900</v>
          </cell>
          <cell r="BG20" t="str">
            <v>-</v>
          </cell>
          <cell r="BH20">
            <v>100</v>
          </cell>
          <cell r="BI20" t="str">
            <v>-</v>
          </cell>
          <cell r="BJ20">
            <v>100</v>
          </cell>
          <cell r="BK20">
            <v>105600</v>
          </cell>
          <cell r="BL20">
            <v>78600</v>
          </cell>
          <cell r="BM20">
            <v>300</v>
          </cell>
          <cell r="BN20">
            <v>184400</v>
          </cell>
          <cell r="BO20">
            <v>82000</v>
          </cell>
          <cell r="BP20">
            <v>55200</v>
          </cell>
          <cell r="BQ20">
            <v>14600</v>
          </cell>
          <cell r="BR20">
            <v>151800</v>
          </cell>
          <cell r="BS20">
            <v>25500</v>
          </cell>
          <cell r="BT20">
            <v>34800</v>
          </cell>
          <cell r="BU20">
            <v>12600</v>
          </cell>
          <cell r="BV20">
            <v>72900</v>
          </cell>
          <cell r="BW20" t="str">
            <v>-</v>
          </cell>
          <cell r="BX20" t="str">
            <v>-</v>
          </cell>
          <cell r="BY20" t="str">
            <v>-</v>
          </cell>
          <cell r="BZ20">
            <v>100</v>
          </cell>
          <cell r="CA20">
            <v>107600</v>
          </cell>
          <cell r="CB20">
            <v>90100</v>
          </cell>
          <cell r="CC20">
            <v>27200</v>
          </cell>
          <cell r="CD20">
            <v>224800</v>
          </cell>
          <cell r="CE20">
            <v>74200</v>
          </cell>
          <cell r="CF20">
            <v>52600</v>
          </cell>
          <cell r="CG20">
            <v>31700</v>
          </cell>
          <cell r="CH20">
            <v>158500</v>
          </cell>
          <cell r="CI20">
            <v>25100</v>
          </cell>
          <cell r="CJ20">
            <v>32000</v>
          </cell>
          <cell r="CK20">
            <v>24200</v>
          </cell>
          <cell r="CL20">
            <v>81300</v>
          </cell>
          <cell r="CM20" t="str">
            <v>-</v>
          </cell>
          <cell r="CN20">
            <v>100</v>
          </cell>
          <cell r="CO20" t="str">
            <v>-</v>
          </cell>
          <cell r="CP20">
            <v>200</v>
          </cell>
          <cell r="CQ20">
            <v>99400</v>
          </cell>
          <cell r="CR20">
            <v>84700</v>
          </cell>
          <cell r="CS20">
            <v>55900</v>
          </cell>
          <cell r="CT20">
            <v>239900</v>
          </cell>
          <cell r="CU20">
            <v>89400</v>
          </cell>
          <cell r="CV20">
            <v>72800</v>
          </cell>
          <cell r="CW20">
            <v>28400</v>
          </cell>
          <cell r="CX20">
            <v>190500</v>
          </cell>
          <cell r="CY20">
            <v>27200</v>
          </cell>
          <cell r="CZ20">
            <v>39800</v>
          </cell>
          <cell r="DA20">
            <v>20600</v>
          </cell>
          <cell r="DB20">
            <v>87700</v>
          </cell>
          <cell r="DC20">
            <v>100</v>
          </cell>
          <cell r="DD20">
            <v>1200</v>
          </cell>
          <cell r="DE20">
            <v>100</v>
          </cell>
          <cell r="DF20">
            <v>1500</v>
          </cell>
          <cell r="DG20">
            <v>116800</v>
          </cell>
          <cell r="DH20">
            <v>113800</v>
          </cell>
          <cell r="DI20">
            <v>49100</v>
          </cell>
          <cell r="DJ20">
            <v>279700</v>
          </cell>
          <cell r="DK20">
            <v>97300</v>
          </cell>
          <cell r="DL20">
            <v>90400</v>
          </cell>
          <cell r="DM20">
            <v>113400</v>
          </cell>
          <cell r="DN20">
            <v>301100</v>
          </cell>
          <cell r="DO20">
            <v>34200</v>
          </cell>
          <cell r="DP20">
            <v>51600</v>
          </cell>
          <cell r="DQ20">
            <v>68000</v>
          </cell>
          <cell r="DR20">
            <v>153900</v>
          </cell>
          <cell r="DS20">
            <v>200</v>
          </cell>
          <cell r="DT20">
            <v>1300</v>
          </cell>
          <cell r="DU20">
            <v>700</v>
          </cell>
          <cell r="DV20">
            <v>2200</v>
          </cell>
          <cell r="DW20">
            <v>131700</v>
          </cell>
          <cell r="DX20">
            <v>143400</v>
          </cell>
          <cell r="DY20">
            <v>182100</v>
          </cell>
          <cell r="DZ20">
            <v>457200</v>
          </cell>
          <cell r="EA20">
            <v>95400</v>
          </cell>
          <cell r="EB20">
            <v>101700</v>
          </cell>
          <cell r="EC20">
            <v>131900</v>
          </cell>
          <cell r="ED20">
            <v>329000</v>
          </cell>
          <cell r="EE20">
            <v>34100</v>
          </cell>
          <cell r="EF20">
            <v>58000</v>
          </cell>
          <cell r="EG20">
            <v>95700</v>
          </cell>
          <cell r="EH20">
            <v>187900</v>
          </cell>
          <cell r="EI20">
            <v>300</v>
          </cell>
          <cell r="EJ20">
            <v>1700</v>
          </cell>
          <cell r="EK20">
            <v>1700</v>
          </cell>
          <cell r="EL20">
            <v>3700</v>
          </cell>
          <cell r="EM20">
            <v>129900</v>
          </cell>
          <cell r="EN20">
            <v>161400</v>
          </cell>
          <cell r="EO20">
            <v>229300</v>
          </cell>
          <cell r="EP20">
            <v>520600</v>
          </cell>
          <cell r="EQ20">
            <v>80900</v>
          </cell>
          <cell r="ER20">
            <v>99000</v>
          </cell>
          <cell r="ES20">
            <v>112900</v>
          </cell>
          <cell r="ET20">
            <v>292800</v>
          </cell>
          <cell r="EU20">
            <v>33100</v>
          </cell>
          <cell r="EV20">
            <v>63900</v>
          </cell>
          <cell r="EW20">
            <v>110600</v>
          </cell>
          <cell r="EX20">
            <v>207700</v>
          </cell>
          <cell r="EY20">
            <v>600</v>
          </cell>
          <cell r="EZ20">
            <v>2400</v>
          </cell>
          <cell r="FA20">
            <v>6800</v>
          </cell>
          <cell r="FB20">
            <v>9800</v>
          </cell>
          <cell r="FC20">
            <v>114500</v>
          </cell>
          <cell r="FD20">
            <v>165400</v>
          </cell>
          <cell r="FE20">
            <v>230300</v>
          </cell>
          <cell r="FF20">
            <v>510200</v>
          </cell>
          <cell r="FG20">
            <v>83400</v>
          </cell>
          <cell r="FH20">
            <v>97000</v>
          </cell>
          <cell r="FI20">
            <v>106100</v>
          </cell>
          <cell r="FJ20">
            <v>286500</v>
          </cell>
          <cell r="FK20">
            <v>35600</v>
          </cell>
          <cell r="FL20">
            <v>59300</v>
          </cell>
          <cell r="FM20">
            <v>49800</v>
          </cell>
          <cell r="FN20">
            <v>144700</v>
          </cell>
          <cell r="FO20">
            <v>700</v>
          </cell>
          <cell r="FP20">
            <v>2900</v>
          </cell>
          <cell r="FQ20">
            <v>5600</v>
          </cell>
          <cell r="FR20">
            <v>9200</v>
          </cell>
          <cell r="FS20">
            <v>119800</v>
          </cell>
          <cell r="FT20">
            <v>159100</v>
          </cell>
          <cell r="FU20">
            <v>161600</v>
          </cell>
          <cell r="FV20">
            <v>440400</v>
          </cell>
          <cell r="FW20">
            <v>85600</v>
          </cell>
          <cell r="FX20">
            <v>93600</v>
          </cell>
          <cell r="FY20">
            <v>119100</v>
          </cell>
          <cell r="FZ20">
            <v>298300</v>
          </cell>
          <cell r="GA20">
            <v>39100</v>
          </cell>
          <cell r="GB20">
            <v>62400</v>
          </cell>
          <cell r="GC20">
            <v>80300</v>
          </cell>
          <cell r="GD20">
            <v>181800</v>
          </cell>
          <cell r="GE20">
            <v>1100</v>
          </cell>
          <cell r="GF20">
            <v>4200</v>
          </cell>
          <cell r="GG20">
            <v>14400</v>
          </cell>
          <cell r="GH20">
            <v>19800</v>
          </cell>
          <cell r="GI20">
            <v>125900</v>
          </cell>
          <cell r="GJ20">
            <v>160200</v>
          </cell>
          <cell r="GK20">
            <v>213900</v>
          </cell>
          <cell r="GL20">
            <v>499900</v>
          </cell>
          <cell r="GM20">
            <v>86900</v>
          </cell>
          <cell r="GN20">
            <v>84900</v>
          </cell>
          <cell r="GO20">
            <v>119500</v>
          </cell>
          <cell r="GP20">
            <v>291300</v>
          </cell>
          <cell r="GQ20">
            <v>42700</v>
          </cell>
          <cell r="GR20">
            <v>63100</v>
          </cell>
          <cell r="GS20">
            <v>85000</v>
          </cell>
          <cell r="GT20">
            <v>190900</v>
          </cell>
          <cell r="GU20">
            <v>1800</v>
          </cell>
          <cell r="GV20">
            <v>5800</v>
          </cell>
          <cell r="GW20">
            <v>19600</v>
          </cell>
          <cell r="GX20">
            <v>27200</v>
          </cell>
          <cell r="GY20">
            <v>131400</v>
          </cell>
          <cell r="GZ20">
            <v>153900</v>
          </cell>
          <cell r="HA20">
            <v>224100</v>
          </cell>
          <cell r="HB20">
            <v>509400</v>
          </cell>
        </row>
      </sheetData>
      <sheetData sheetId="10"/>
      <sheetData sheetId="1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ED7224F4-2C6A-4B29-A296-AA8D87EC7424}" autoFormatId="16" applyNumberFormats="0" applyBorderFormats="0" applyFontFormats="0" applyPatternFormats="0" applyAlignmentFormats="0" applyWidthHeightFormats="0">
  <queryTableRefresh nextId="11" unboundColumnsRight="3">
    <queryTableFields count="10">
      <queryTableField id="1" name="subject" tableColumnId="1"/>
      <queryTableField id="2" name="201516" tableColumnId="2"/>
      <queryTableField id="3" name="201617" tableColumnId="3"/>
      <queryTableField id="4" name="201718" tableColumnId="4"/>
      <queryTableField id="5" name="201819" tableColumnId="5"/>
      <queryTableField id="6" name="201920" tableColumnId="6"/>
      <queryTableField id="7" name="202021" tableColumnId="7"/>
      <queryTableField id="8" dataBound="0" tableColumnId="8"/>
      <queryTableField id="10" dataBound="0" tableColumnId="10"/>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6605B7-BF9E-483D-A205-54773B27E934}" name="Table2_2" displayName="Table2_2" ref="A3:J17" tableType="queryTable" totalsRowShown="0" headerRowDxfId="4">
  <autoFilter ref="A3:J17" xr:uid="{886605B7-BF9E-483D-A205-54773B27E934}"/>
  <tableColumns count="10">
    <tableColumn id="1" xr3:uid="{6A69F476-825B-4225-B20A-8709DD58B3AC}" uniqueName="1" name="Subject" queryTableFieldId="1" dataDxfId="3"/>
    <tableColumn id="2" xr3:uid="{9C700C2E-1D25-45D1-99D9-0AB69E057EF3}" uniqueName="2" name="2015/2016" queryTableFieldId="2"/>
    <tableColumn id="3" xr3:uid="{EB826A86-E1C4-490D-AAB2-A3D521A91EA8}" uniqueName="3" name="2016/2017" queryTableFieldId="3"/>
    <tableColumn id="4" xr3:uid="{745DA9CC-2211-4A1F-82FC-8DABB2E808F0}" uniqueName="4" name="2017/2018" queryTableFieldId="4"/>
    <tableColumn id="5" xr3:uid="{69665009-CC5E-41CB-9D95-6AC952D90CF6}" uniqueName="5" name="2018/2019" queryTableFieldId="5"/>
    <tableColumn id="6" xr3:uid="{A676ED2E-70DF-44F2-A1A9-C56B29AE776B}" uniqueName="6" name="2019/2020" queryTableFieldId="6"/>
    <tableColumn id="7" xr3:uid="{2C2A7D09-8A86-4E0D-97B4-5647DEB45A40}" uniqueName="7" name="2020/2021" queryTableFieldId="7"/>
    <tableColumn id="8" xr3:uid="{0D4AF5D1-C3FB-45DD-B755-28FF4EFF2283}" uniqueName="8" name="Change over 1 year (%)" queryTableFieldId="8" dataDxfId="2" dataCellStyle="Percent"/>
    <tableColumn id="10" xr3:uid="{D5E3E0B8-F9F5-4371-B7C0-2014548616D9}" uniqueName="10" name="Change over 2 years (%)" queryTableFieldId="10" dataDxfId="1">
      <calculatedColumnFormula>(Table2_2[[#This Row],[2020/2021]]-Table2_2[[#This Row],[2018/2019]])/Table2_2[[#This Row],[2018/2019]]</calculatedColumnFormula>
    </tableColumn>
    <tableColumn id="9" xr3:uid="{CAFB9E1C-83AD-4EA5-BEDC-250104392552}" uniqueName="9" name="Change over 5 years (%)" queryTableFieldId="9"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8C02-76C0-42A1-9827-B7299BE52E9D}">
  <sheetPr codeName="Sheet1"/>
  <dimension ref="A5:B45"/>
  <sheetViews>
    <sheetView tabSelected="1" zoomScaleNormal="100" workbookViewId="0">
      <selection activeCell="E5" sqref="E5"/>
    </sheetView>
  </sheetViews>
  <sheetFormatPr defaultColWidth="8.81640625" defaultRowHeight="14.5" x14ac:dyDescent="0.35"/>
  <cols>
    <col min="1" max="1" width="15.08984375" style="2" customWidth="1"/>
    <col min="2" max="16384" width="8.81640625" style="2"/>
  </cols>
  <sheetData>
    <row r="5" spans="1:2" ht="18.5" x14ac:dyDescent="0.45">
      <c r="A5" s="1" t="s">
        <v>0</v>
      </c>
      <c r="B5" s="1" t="s">
        <v>1</v>
      </c>
    </row>
    <row r="6" spans="1:2" x14ac:dyDescent="0.35">
      <c r="A6" s="3"/>
      <c r="B6" s="3"/>
    </row>
    <row r="7" spans="1:2" ht="15.5" x14ac:dyDescent="0.35">
      <c r="A7" s="4" t="s">
        <v>2</v>
      </c>
      <c r="B7" s="7" t="s">
        <v>3</v>
      </c>
    </row>
    <row r="8" spans="1:2" x14ac:dyDescent="0.35">
      <c r="A8" s="8">
        <v>2.1</v>
      </c>
      <c r="B8" s="341" t="s">
        <v>198</v>
      </c>
    </row>
    <row r="9" spans="1:2" s="315" customFormat="1" x14ac:dyDescent="0.35">
      <c r="A9" s="319"/>
      <c r="B9" s="341"/>
    </row>
    <row r="10" spans="1:2" s="315" customFormat="1" x14ac:dyDescent="0.35">
      <c r="A10" s="319"/>
      <c r="B10" s="320" t="s">
        <v>269</v>
      </c>
    </row>
    <row r="11" spans="1:2" x14ac:dyDescent="0.35">
      <c r="A11" s="328">
        <v>2.2000000000000002</v>
      </c>
      <c r="B11" s="2" t="s">
        <v>220</v>
      </c>
    </row>
    <row r="12" spans="1:2" x14ac:dyDescent="0.35">
      <c r="A12" s="319">
        <v>2.2999999999999998</v>
      </c>
      <c r="B12" s="2" t="s">
        <v>222</v>
      </c>
    </row>
    <row r="13" spans="1:2" x14ac:dyDescent="0.35">
      <c r="A13" s="319">
        <v>2.4</v>
      </c>
      <c r="B13" s="2" t="s">
        <v>223</v>
      </c>
    </row>
    <row r="14" spans="1:2" x14ac:dyDescent="0.35">
      <c r="A14" s="319">
        <v>2.5</v>
      </c>
      <c r="B14" s="2" t="s">
        <v>225</v>
      </c>
    </row>
    <row r="15" spans="1:2" x14ac:dyDescent="0.35">
      <c r="A15" s="318">
        <v>2.6</v>
      </c>
      <c r="B15" s="2" t="s">
        <v>227</v>
      </c>
    </row>
    <row r="16" spans="1:2" s="315" customFormat="1" x14ac:dyDescent="0.35">
      <c r="A16" s="318"/>
    </row>
    <row r="17" spans="1:2" s="315" customFormat="1" x14ac:dyDescent="0.35">
      <c r="A17" s="318"/>
      <c r="B17" s="316" t="s">
        <v>270</v>
      </c>
    </row>
    <row r="18" spans="1:2" x14ac:dyDescent="0.35">
      <c r="A18" s="319">
        <v>2.7</v>
      </c>
      <c r="B18" s="2" t="s">
        <v>241</v>
      </c>
    </row>
    <row r="19" spans="1:2" x14ac:dyDescent="0.35">
      <c r="A19" s="319">
        <v>2.8</v>
      </c>
      <c r="B19" s="2" t="s">
        <v>230</v>
      </c>
    </row>
    <row r="20" spans="1:2" s="315" customFormat="1" x14ac:dyDescent="0.35">
      <c r="A20" s="319"/>
    </row>
    <row r="21" spans="1:2" s="315" customFormat="1" x14ac:dyDescent="0.35">
      <c r="A21" s="319"/>
      <c r="B21" s="316" t="s">
        <v>268</v>
      </c>
    </row>
    <row r="22" spans="1:2" x14ac:dyDescent="0.35">
      <c r="A22" s="319">
        <v>2.9</v>
      </c>
      <c r="B22" s="2" t="s">
        <v>232</v>
      </c>
    </row>
    <row r="23" spans="1:2" x14ac:dyDescent="0.35">
      <c r="A23" s="318" t="s">
        <v>5</v>
      </c>
      <c r="B23" s="2" t="s">
        <v>234</v>
      </c>
    </row>
    <row r="24" spans="1:2" x14ac:dyDescent="0.35">
      <c r="A24" s="319">
        <v>2.11</v>
      </c>
      <c r="B24" s="2" t="s">
        <v>236</v>
      </c>
    </row>
    <row r="25" spans="1:2" x14ac:dyDescent="0.35">
      <c r="A25" s="319">
        <v>2.12</v>
      </c>
      <c r="B25" s="2" t="s">
        <v>238</v>
      </c>
    </row>
    <row r="26" spans="1:2" x14ac:dyDescent="0.35">
      <c r="A26" s="317">
        <v>2.13</v>
      </c>
      <c r="B26" s="2" t="s">
        <v>240</v>
      </c>
    </row>
    <row r="27" spans="1:2" x14ac:dyDescent="0.35">
      <c r="A27" s="317">
        <v>2.14</v>
      </c>
      <c r="B27" s="2" t="s">
        <v>243</v>
      </c>
    </row>
    <row r="28" spans="1:2" x14ac:dyDescent="0.35">
      <c r="A28" s="317">
        <v>2.15</v>
      </c>
      <c r="B28" s="2" t="s">
        <v>245</v>
      </c>
    </row>
    <row r="29" spans="1:2" x14ac:dyDescent="0.35">
      <c r="A29" s="318">
        <v>2.16</v>
      </c>
      <c r="B29" s="2" t="s">
        <v>247</v>
      </c>
    </row>
    <row r="30" spans="1:2" s="315" customFormat="1" x14ac:dyDescent="0.35">
      <c r="A30" s="318"/>
    </row>
    <row r="31" spans="1:2" s="315" customFormat="1" x14ac:dyDescent="0.35">
      <c r="A31" s="318"/>
      <c r="B31" s="316" t="s">
        <v>267</v>
      </c>
    </row>
    <row r="32" spans="1:2" x14ac:dyDescent="0.35">
      <c r="A32" s="317">
        <v>2.17</v>
      </c>
      <c r="B32" s="2" t="s">
        <v>249</v>
      </c>
    </row>
    <row r="33" spans="1:2" x14ac:dyDescent="0.35">
      <c r="A33" s="317">
        <v>2.1800000000000002</v>
      </c>
      <c r="B33" s="2" t="s">
        <v>252</v>
      </c>
    </row>
    <row r="34" spans="1:2" x14ac:dyDescent="0.35">
      <c r="A34" s="317">
        <v>2.19</v>
      </c>
      <c r="B34" s="2" t="s">
        <v>253</v>
      </c>
    </row>
    <row r="35" spans="1:2" x14ac:dyDescent="0.35">
      <c r="A35" s="318" t="s">
        <v>6</v>
      </c>
      <c r="B35" s="2" t="s">
        <v>255</v>
      </c>
    </row>
    <row r="36" spans="1:2" s="315" customFormat="1" x14ac:dyDescent="0.35">
      <c r="A36" s="318"/>
    </row>
    <row r="37" spans="1:2" s="315" customFormat="1" x14ac:dyDescent="0.35">
      <c r="A37" s="318"/>
      <c r="B37" s="316" t="s">
        <v>266</v>
      </c>
    </row>
    <row r="38" spans="1:2" x14ac:dyDescent="0.35">
      <c r="A38" s="317">
        <v>2.21</v>
      </c>
      <c r="B38" s="2" t="s">
        <v>257</v>
      </c>
    </row>
    <row r="39" spans="1:2" x14ac:dyDescent="0.35">
      <c r="A39" s="317">
        <v>2.2200000000000002</v>
      </c>
      <c r="B39" s="2" t="s">
        <v>259</v>
      </c>
    </row>
    <row r="40" spans="1:2" x14ac:dyDescent="0.35">
      <c r="A40" s="317">
        <v>2.23</v>
      </c>
      <c r="B40" s="2" t="s">
        <v>261</v>
      </c>
    </row>
    <row r="41" spans="1:2" x14ac:dyDescent="0.35">
      <c r="A41" s="5">
        <v>2.2400000000000002</v>
      </c>
      <c r="B41" s="2" t="s">
        <v>262</v>
      </c>
    </row>
    <row r="42" spans="1:2" x14ac:dyDescent="0.35">
      <c r="A42" s="5">
        <v>2.25</v>
      </c>
      <c r="B42" s="2" t="s">
        <v>263</v>
      </c>
    </row>
    <row r="43" spans="1:2" x14ac:dyDescent="0.35">
      <c r="A43" s="317">
        <v>2.2599999999999998</v>
      </c>
      <c r="B43" s="2" t="s">
        <v>265</v>
      </c>
    </row>
    <row r="45" spans="1:2" x14ac:dyDescent="0.35">
      <c r="A45" s="8" t="s">
        <v>7</v>
      </c>
    </row>
  </sheetData>
  <hyperlinks>
    <hyperlink ref="A8" location="'2.1'!A1" display="'2.1'!A1" xr:uid="{4367812C-E6D5-4D49-8868-F47D7331C0CF}"/>
    <hyperlink ref="A12" location="'2.3'!A1" display="'2.3'!A1" xr:uid="{637685CF-F517-42A0-8907-7B7571FF9883}"/>
    <hyperlink ref="A13" location="'2.4'!A1" display="'2.4'!A1" xr:uid="{D2746958-6F0F-409F-A2EA-0D2AC1CCA037}"/>
    <hyperlink ref="A14" location="'2.5'!A1" display="'2.5'!A1" xr:uid="{EEE056BC-67B2-41CD-BBF4-7C667AAF39B3}"/>
    <hyperlink ref="A15" location="'2.6'!A1" display="'2.6'!A1" xr:uid="{6B201C5B-3F38-4F13-A4EC-44A35EC6DADD}"/>
    <hyperlink ref="A18" location="'2.7'!A1" display="'2.7'!A1" xr:uid="{BE282DF3-D0D7-42B8-99B2-11FD0D5E7F75}"/>
    <hyperlink ref="A19" location="'2.8'!A1" display="'2.8'!A1" xr:uid="{25F42EB1-D900-4335-A916-2E53139F8FAE}"/>
    <hyperlink ref="A22" location="'2.9'!A1" display="'2.9'!A1" xr:uid="{9238A761-F566-447E-BD43-A2062D824A25}"/>
    <hyperlink ref="A23" location="'2.10'!A1" display="2.10" xr:uid="{407C79CF-F6D6-4379-A166-5D51F9860046}"/>
    <hyperlink ref="A24" location="'2.11'!A1" display="'2.11'!A1" xr:uid="{BA1C5FA6-2B95-4E97-B305-E4B3812F3B64}"/>
    <hyperlink ref="A25" location="'2.12'!A1" display="'2.12'!A1" xr:uid="{3C4FFAFA-E51A-4135-B627-DF3CC7BC70D3}"/>
    <hyperlink ref="A26" location="'2.13'!A1" display="'2.13'!A1" xr:uid="{622BC1D0-E29F-42E0-BD15-F6BE2F7EDE2D}"/>
    <hyperlink ref="A27" location="'2.14'!A1" display="'2.14'!A1" xr:uid="{80B33EA9-5126-49F6-990B-EAD3104D229C}"/>
    <hyperlink ref="A28" location="'2.15'!A1" display="'2.15'!A1" xr:uid="{70BAF4A2-37D8-492F-B8FE-2AB2239E48BF}"/>
    <hyperlink ref="A41" location="'2.24'!A1" display="'2.24'!A1" xr:uid="{A136E1F0-96C5-4CCB-B92E-5B49ACE1480D}"/>
    <hyperlink ref="A42" location="'2.25'!A1" display="'2.25'!A1" xr:uid="{46A0E419-3D6D-4E2E-AB08-1C28A93BF447}"/>
    <hyperlink ref="A43" location="'2.26'!A1" display="'2.26'!A1" xr:uid="{93E47324-4027-4898-A413-EA01E8F0E707}"/>
    <hyperlink ref="A29" location="'2.16'!A1" display="'2.16'!A1" xr:uid="{D6040752-9DEB-4AC6-904D-14E00048BFD7}"/>
    <hyperlink ref="A32" location="'2.17'!A1" display="'2.17'!A1" xr:uid="{BAF88759-3F82-4242-91E8-CC25DF1969BC}"/>
    <hyperlink ref="A33" location="'2.18'!A1" display="'2.18'!A1" xr:uid="{EEBBABA0-45D0-444F-93B3-855B1E54B29D}"/>
    <hyperlink ref="A34" location="'2.19'!A1" display="'2.19'!A1" xr:uid="{653B941D-81B0-464E-954D-42C64774DFBB}"/>
    <hyperlink ref="A35" location="'2.20'!A1" display="'2.20'!A1" xr:uid="{4A203B54-A9F8-4B72-987E-354FFDC02C44}"/>
    <hyperlink ref="A38" location="'2.21'!A1" display="'2.21'!A1" xr:uid="{FC7A2F6E-EABF-4354-95EB-13C9E93BE382}"/>
    <hyperlink ref="A39" location="'2.22'!A1" display="'2.22'!A1" xr:uid="{EFDE478C-61A5-459E-8CD0-26BDB626EA80}"/>
    <hyperlink ref="A40" location="'2.23'!A1" display="'2.23'!A1" xr:uid="{9E56BA4B-E748-4389-A0BD-04050CE20650}"/>
    <hyperlink ref="A45" location="Index!A1" display="Back to top" xr:uid="{0702D281-062E-42CE-BC75-FDBDC3E70642}"/>
    <hyperlink ref="A11" location="'2.2'!A1" display="'2.2'!A1" xr:uid="{2582413E-7EB3-4D57-9F17-D47A885ECDEA}"/>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6D0DC-572B-4564-B89A-694C9FF20A41}">
  <sheetPr codeName="Sheet11">
    <tabColor rgb="FF00B050"/>
  </sheetPr>
  <dimension ref="A1:F98"/>
  <sheetViews>
    <sheetView showGridLines="0" workbookViewId="0"/>
  </sheetViews>
  <sheetFormatPr defaultColWidth="8.81640625" defaultRowHeight="14.5" x14ac:dyDescent="0.35"/>
  <cols>
    <col min="2" max="2" width="23.81640625" customWidth="1"/>
    <col min="3" max="3" width="10.81640625" customWidth="1"/>
    <col min="4" max="4" width="11.54296875" customWidth="1"/>
    <col min="5" max="5" width="13.81640625" customWidth="1"/>
    <col min="6" max="6" width="13.453125" customWidth="1"/>
    <col min="7" max="7" width="12.54296875" customWidth="1"/>
  </cols>
  <sheetData>
    <row r="1" spans="1:6" x14ac:dyDescent="0.35">
      <c r="A1" s="140" t="s">
        <v>231</v>
      </c>
      <c r="B1" s="136"/>
      <c r="C1" s="136"/>
      <c r="D1" s="136"/>
      <c r="E1" s="136"/>
    </row>
    <row r="2" spans="1:6" s="136" customFormat="1" x14ac:dyDescent="0.35">
      <c r="A2" s="140"/>
    </row>
    <row r="3" spans="1:6" s="136" customFormat="1" x14ac:dyDescent="0.35">
      <c r="A3" s="577" t="s">
        <v>167</v>
      </c>
      <c r="B3" s="578"/>
      <c r="C3" s="578"/>
      <c r="D3" s="579"/>
    </row>
    <row r="4" spans="1:6" s="136" customFormat="1" ht="33.5" customHeight="1" x14ac:dyDescent="0.35">
      <c r="A4" s="142" t="s">
        <v>41</v>
      </c>
      <c r="B4" s="142" t="s">
        <v>9</v>
      </c>
      <c r="C4" s="143" t="s">
        <v>339</v>
      </c>
      <c r="D4" s="143" t="s">
        <v>42</v>
      </c>
    </row>
    <row r="5" spans="1:6" s="136" customFormat="1" x14ac:dyDescent="0.35">
      <c r="A5" s="138">
        <v>1</v>
      </c>
      <c r="B5" s="138" t="s">
        <v>18</v>
      </c>
      <c r="C5" s="346">
        <v>11.799999999999999</v>
      </c>
      <c r="D5" s="19">
        <v>97690</v>
      </c>
    </row>
    <row r="6" spans="1:6" s="136" customFormat="1" ht="15.75" customHeight="1" x14ac:dyDescent="0.35">
      <c r="A6" s="139">
        <v>2</v>
      </c>
      <c r="B6" s="139" t="s">
        <v>43</v>
      </c>
      <c r="C6" s="347">
        <v>8.6</v>
      </c>
      <c r="D6" s="21">
        <v>71235</v>
      </c>
      <c r="F6" s="314"/>
    </row>
    <row r="7" spans="1:6" s="136" customFormat="1" ht="15.75" customHeight="1" x14ac:dyDescent="0.35">
      <c r="A7" s="138">
        <v>3</v>
      </c>
      <c r="B7" s="138" t="s">
        <v>12</v>
      </c>
      <c r="C7" s="346">
        <v>8.5</v>
      </c>
      <c r="D7" s="19">
        <v>70055</v>
      </c>
      <c r="F7" s="314"/>
    </row>
    <row r="8" spans="1:6" s="136" customFormat="1" ht="15.75" customHeight="1" x14ac:dyDescent="0.35">
      <c r="A8" s="139">
        <v>4</v>
      </c>
      <c r="B8" s="139" t="s">
        <v>13</v>
      </c>
      <c r="C8" s="347">
        <v>7.3</v>
      </c>
      <c r="D8" s="21">
        <v>59987</v>
      </c>
      <c r="F8" s="314"/>
    </row>
    <row r="9" spans="1:6" s="136" customFormat="1" ht="15.75" customHeight="1" x14ac:dyDescent="0.35">
      <c r="A9" s="138">
        <v>5</v>
      </c>
      <c r="B9" s="138" t="s">
        <v>44</v>
      </c>
      <c r="C9" s="346">
        <v>5.6000000000000005</v>
      </c>
      <c r="D9" s="19">
        <v>45865</v>
      </c>
      <c r="F9" s="314"/>
    </row>
    <row r="10" spans="1:6" s="136" customFormat="1" ht="15.75" customHeight="1" x14ac:dyDescent="0.35">
      <c r="A10" s="139">
        <v>6</v>
      </c>
      <c r="B10" s="139" t="s">
        <v>45</v>
      </c>
      <c r="C10" s="347">
        <v>5.0999999999999996</v>
      </c>
      <c r="D10" s="21">
        <v>42237</v>
      </c>
      <c r="F10" s="314"/>
    </row>
    <row r="11" spans="1:6" s="136" customFormat="1" ht="15.75" customHeight="1" x14ac:dyDescent="0.35">
      <c r="A11" s="138">
        <v>7</v>
      </c>
      <c r="B11" s="138" t="s">
        <v>47</v>
      </c>
      <c r="C11" s="346">
        <v>5.0999999999999996</v>
      </c>
      <c r="D11" s="22">
        <v>42091</v>
      </c>
      <c r="F11" s="314"/>
    </row>
    <row r="12" spans="1:6" s="136" customFormat="1" ht="15.75" customHeight="1" x14ac:dyDescent="0.35">
      <c r="A12" s="139">
        <v>8</v>
      </c>
      <c r="B12" s="139" t="s">
        <v>19</v>
      </c>
      <c r="C12" s="347">
        <v>4.9000000000000004</v>
      </c>
      <c r="D12" s="21">
        <v>40741</v>
      </c>
      <c r="F12" s="314"/>
    </row>
    <row r="13" spans="1:6" s="136" customFormat="1" ht="15.75" customHeight="1" x14ac:dyDescent="0.35">
      <c r="A13" s="138">
        <v>9</v>
      </c>
      <c r="B13" s="138" t="s">
        <v>46</v>
      </c>
      <c r="C13" s="346">
        <v>4.8</v>
      </c>
      <c r="D13" s="19">
        <v>39492</v>
      </c>
      <c r="F13" s="314"/>
    </row>
    <row r="14" spans="1:6" s="136" customFormat="1" ht="15.75" customHeight="1" x14ac:dyDescent="0.35">
      <c r="A14" s="139">
        <v>10</v>
      </c>
      <c r="B14" s="139" t="s">
        <v>168</v>
      </c>
      <c r="C14" s="347">
        <v>4.7</v>
      </c>
      <c r="D14" s="21">
        <v>38546</v>
      </c>
      <c r="F14" s="314"/>
    </row>
    <row r="15" spans="1:6" s="136" customFormat="1" x14ac:dyDescent="0.35">
      <c r="A15" s="140"/>
    </row>
    <row r="16" spans="1:6" s="136" customFormat="1" x14ac:dyDescent="0.35">
      <c r="A16" s="141" t="s">
        <v>169</v>
      </c>
    </row>
    <row r="17" spans="1:6" s="136" customFormat="1" x14ac:dyDescent="0.35">
      <c r="A17" s="140"/>
    </row>
    <row r="18" spans="1:6" x14ac:dyDescent="0.35">
      <c r="A18" s="577" t="s">
        <v>166</v>
      </c>
      <c r="B18" s="578"/>
      <c r="C18" s="578"/>
      <c r="D18" s="579"/>
      <c r="E18" s="136"/>
    </row>
    <row r="19" spans="1:6" ht="33.5" customHeight="1" x14ac:dyDescent="0.35">
      <c r="A19" s="142" t="s">
        <v>41</v>
      </c>
      <c r="B19" s="142" t="s">
        <v>9</v>
      </c>
      <c r="C19" s="325" t="s">
        <v>339</v>
      </c>
      <c r="D19" s="143" t="s">
        <v>42</v>
      </c>
      <c r="E19" s="136"/>
    </row>
    <row r="20" spans="1:6" x14ac:dyDescent="0.35">
      <c r="A20" s="138">
        <v>1</v>
      </c>
      <c r="B20" s="138" t="s">
        <v>18</v>
      </c>
      <c r="C20" s="346">
        <v>12.1</v>
      </c>
      <c r="D20" s="19">
        <v>94264</v>
      </c>
      <c r="E20" s="136"/>
      <c r="F20" s="314"/>
    </row>
    <row r="21" spans="1:6" ht="15.75" customHeight="1" x14ac:dyDescent="0.35">
      <c r="A21" s="139">
        <v>2</v>
      </c>
      <c r="B21" s="139" t="s">
        <v>43</v>
      </c>
      <c r="C21" s="347">
        <v>8.4</v>
      </c>
      <c r="D21" s="21">
        <v>65263</v>
      </c>
      <c r="E21" s="136"/>
      <c r="F21" s="314"/>
    </row>
    <row r="22" spans="1:6" ht="15.75" customHeight="1" x14ac:dyDescent="0.35">
      <c r="A22" s="138">
        <v>3</v>
      </c>
      <c r="B22" s="138" t="s">
        <v>12</v>
      </c>
      <c r="C22" s="346">
        <v>8.3000000000000007</v>
      </c>
      <c r="D22" s="19">
        <v>65120</v>
      </c>
      <c r="E22" s="136"/>
      <c r="F22" s="314"/>
    </row>
    <row r="23" spans="1:6" ht="15.75" customHeight="1" x14ac:dyDescent="0.35">
      <c r="A23" s="139">
        <v>4</v>
      </c>
      <c r="B23" s="139" t="s">
        <v>13</v>
      </c>
      <c r="C23" s="347">
        <v>7.1999999999999993</v>
      </c>
      <c r="D23" s="21">
        <v>56100</v>
      </c>
      <c r="E23" s="136"/>
      <c r="F23" s="314"/>
    </row>
    <row r="24" spans="1:6" ht="15.75" customHeight="1" x14ac:dyDescent="0.35">
      <c r="A24" s="138">
        <v>5</v>
      </c>
      <c r="B24" s="138" t="s">
        <v>44</v>
      </c>
      <c r="C24" s="346">
        <v>5.7</v>
      </c>
      <c r="D24" s="19">
        <v>44898</v>
      </c>
      <c r="E24" s="136"/>
      <c r="F24" s="314"/>
    </row>
    <row r="25" spans="1:6" ht="15.75" customHeight="1" x14ac:dyDescent="0.35">
      <c r="A25" s="139">
        <v>6</v>
      </c>
      <c r="B25" s="139" t="s">
        <v>45</v>
      </c>
      <c r="C25" s="347">
        <v>5.4</v>
      </c>
      <c r="D25" s="21">
        <v>41846</v>
      </c>
      <c r="E25" s="136"/>
      <c r="F25" s="314"/>
    </row>
    <row r="26" spans="1:6" ht="15.75" customHeight="1" x14ac:dyDescent="0.35">
      <c r="A26" s="138">
        <v>7</v>
      </c>
      <c r="B26" s="138" t="s">
        <v>46</v>
      </c>
      <c r="C26" s="346">
        <v>5.3</v>
      </c>
      <c r="D26" s="22">
        <v>41380</v>
      </c>
      <c r="E26" s="136"/>
      <c r="F26" s="314"/>
    </row>
    <row r="27" spans="1:6" ht="15.75" customHeight="1" x14ac:dyDescent="0.35">
      <c r="A27" s="139">
        <v>8</v>
      </c>
      <c r="B27" s="139" t="s">
        <v>47</v>
      </c>
      <c r="C27" s="347">
        <v>5</v>
      </c>
      <c r="D27" s="21">
        <v>38994</v>
      </c>
      <c r="E27" s="136"/>
      <c r="F27" s="314"/>
    </row>
    <row r="28" spans="1:6" ht="15.75" customHeight="1" x14ac:dyDescent="0.35">
      <c r="A28" s="138">
        <v>9</v>
      </c>
      <c r="B28" s="138" t="s">
        <v>19</v>
      </c>
      <c r="C28" s="346">
        <v>4.9000000000000004</v>
      </c>
      <c r="D28" s="19">
        <v>37921</v>
      </c>
      <c r="E28" s="136"/>
      <c r="F28" s="314"/>
    </row>
    <row r="29" spans="1:6" ht="15.75" customHeight="1" x14ac:dyDescent="0.35">
      <c r="A29" s="139">
        <v>10</v>
      </c>
      <c r="B29" s="139" t="s">
        <v>168</v>
      </c>
      <c r="C29" s="347">
        <v>4.5999999999999996</v>
      </c>
      <c r="D29" s="21">
        <v>36188</v>
      </c>
      <c r="E29" s="136"/>
      <c r="F29" s="314"/>
    </row>
    <row r="30" spans="1:6" s="136" customFormat="1" ht="15.75" customHeight="1" x14ac:dyDescent="0.35">
      <c r="A30" s="113"/>
      <c r="B30" s="113"/>
      <c r="C30" s="181"/>
      <c r="D30" s="182"/>
    </row>
    <row r="31" spans="1:6" s="136" customFormat="1" ht="15.75" customHeight="1" x14ac:dyDescent="0.35">
      <c r="A31" s="141" t="s">
        <v>170</v>
      </c>
      <c r="B31" s="170"/>
      <c r="C31" s="157"/>
      <c r="D31" s="154"/>
    </row>
    <row r="32" spans="1:6" ht="15.75" customHeight="1" x14ac:dyDescent="0.35">
      <c r="A32" s="140"/>
      <c r="B32" s="136"/>
      <c r="C32" s="136"/>
      <c r="D32" s="136"/>
      <c r="E32" s="136"/>
    </row>
    <row r="33" spans="1:6" ht="15.75" customHeight="1" x14ac:dyDescent="0.35">
      <c r="A33" s="577" t="s">
        <v>40</v>
      </c>
      <c r="B33" s="578"/>
      <c r="C33" s="578"/>
      <c r="D33" s="579"/>
      <c r="E33" s="136"/>
    </row>
    <row r="34" spans="1:6" ht="36" customHeight="1" x14ac:dyDescent="0.35">
      <c r="A34" s="142" t="s">
        <v>41</v>
      </c>
      <c r="B34" s="142" t="s">
        <v>9</v>
      </c>
      <c r="C34" s="325" t="s">
        <v>339</v>
      </c>
      <c r="D34" s="143" t="s">
        <v>42</v>
      </c>
      <c r="E34" s="136"/>
    </row>
    <row r="35" spans="1:6" x14ac:dyDescent="0.35">
      <c r="A35" s="138">
        <v>1</v>
      </c>
      <c r="B35" s="138" t="s">
        <v>18</v>
      </c>
      <c r="C35" s="346">
        <v>11.5</v>
      </c>
      <c r="D35" s="19">
        <v>91895</v>
      </c>
      <c r="E35" s="136"/>
      <c r="F35" s="314"/>
    </row>
    <row r="36" spans="1:6" ht="15.75" customHeight="1" x14ac:dyDescent="0.35">
      <c r="A36" s="139">
        <v>2</v>
      </c>
      <c r="B36" s="139" t="s">
        <v>12</v>
      </c>
      <c r="C36" s="347">
        <v>8.6</v>
      </c>
      <c r="D36" s="21">
        <v>69196</v>
      </c>
      <c r="E36" s="136"/>
      <c r="F36" s="314"/>
    </row>
    <row r="37" spans="1:6" x14ac:dyDescent="0.35">
      <c r="A37" s="138">
        <v>3</v>
      </c>
      <c r="B37" s="138" t="s">
        <v>43</v>
      </c>
      <c r="C37" s="346">
        <v>8.1</v>
      </c>
      <c r="D37" s="19">
        <v>64598</v>
      </c>
      <c r="E37" s="136"/>
      <c r="F37" s="314"/>
    </row>
    <row r="38" spans="1:6" ht="15.75" customHeight="1" x14ac:dyDescent="0.35">
      <c r="A38" s="139">
        <v>4</v>
      </c>
      <c r="B38" s="139" t="s">
        <v>13</v>
      </c>
      <c r="C38" s="347">
        <v>7.3999999999999995</v>
      </c>
      <c r="D38" s="21">
        <v>59090</v>
      </c>
      <c r="E38" s="136"/>
      <c r="F38" s="314"/>
    </row>
    <row r="39" spans="1:6" ht="15.75" customHeight="1" x14ac:dyDescent="0.35">
      <c r="A39" s="138">
        <v>5</v>
      </c>
      <c r="B39" s="138" t="s">
        <v>44</v>
      </c>
      <c r="C39" s="346">
        <v>6.4</v>
      </c>
      <c r="D39" s="19">
        <v>51438</v>
      </c>
      <c r="E39" s="136"/>
      <c r="F39" s="314"/>
    </row>
    <row r="40" spans="1:6" ht="15.75" customHeight="1" x14ac:dyDescent="0.35">
      <c r="A40" s="139">
        <v>6</v>
      </c>
      <c r="B40" s="139" t="s">
        <v>45</v>
      </c>
      <c r="C40" s="347">
        <v>5.3</v>
      </c>
      <c r="D40" s="21">
        <v>42307</v>
      </c>
      <c r="E40" s="136"/>
      <c r="F40" s="314"/>
    </row>
    <row r="41" spans="1:6" ht="15.75" customHeight="1" x14ac:dyDescent="0.35">
      <c r="A41" s="138">
        <v>7</v>
      </c>
      <c r="B41" s="138" t="s">
        <v>46</v>
      </c>
      <c r="C41" s="346">
        <v>5.0999999999999996</v>
      </c>
      <c r="D41" s="22">
        <v>40824</v>
      </c>
      <c r="E41" s="136"/>
      <c r="F41" s="314"/>
    </row>
    <row r="42" spans="1:6" ht="15.75" customHeight="1" x14ac:dyDescent="0.35">
      <c r="A42" s="139">
        <v>8</v>
      </c>
      <c r="B42" s="139" t="s">
        <v>19</v>
      </c>
      <c r="C42" s="347">
        <v>4.9000000000000004</v>
      </c>
      <c r="D42" s="21">
        <v>38958</v>
      </c>
      <c r="E42" s="136"/>
      <c r="F42" s="314"/>
    </row>
    <row r="43" spans="1:6" ht="15.75" customHeight="1" x14ac:dyDescent="0.35">
      <c r="A43" s="138">
        <v>9</v>
      </c>
      <c r="B43" s="138" t="s">
        <v>47</v>
      </c>
      <c r="C43" s="346">
        <v>4.7</v>
      </c>
      <c r="D43" s="19">
        <v>38015</v>
      </c>
      <c r="E43" s="136"/>
      <c r="F43" s="314"/>
    </row>
    <row r="44" spans="1:6" ht="15.75" customHeight="1" x14ac:dyDescent="0.35">
      <c r="A44" s="139">
        <v>10</v>
      </c>
      <c r="B44" s="139" t="s">
        <v>48</v>
      </c>
      <c r="C44" s="347">
        <v>4.3999999999999995</v>
      </c>
      <c r="D44" s="21">
        <v>34960</v>
      </c>
      <c r="E44" s="136"/>
      <c r="F44" s="314"/>
    </row>
    <row r="45" spans="1:6" ht="15.75" customHeight="1" x14ac:dyDescent="0.35">
      <c r="A45" s="158"/>
      <c r="B45" s="168"/>
      <c r="C45" s="168"/>
      <c r="D45" s="169"/>
      <c r="E45" s="136"/>
    </row>
    <row r="46" spans="1:6" ht="15.75" customHeight="1" x14ac:dyDescent="0.35">
      <c r="A46" s="141" t="s">
        <v>49</v>
      </c>
      <c r="B46" s="170"/>
      <c r="C46" s="157"/>
      <c r="D46" s="154"/>
      <c r="E46" s="136"/>
    </row>
    <row r="47" spans="1:6" x14ac:dyDescent="0.35">
      <c r="A47" s="151"/>
      <c r="B47" s="136"/>
      <c r="C47" s="136"/>
      <c r="D47" s="136"/>
      <c r="E47" s="136"/>
    </row>
    <row r="48" spans="1:6" x14ac:dyDescent="0.35">
      <c r="A48" s="577" t="s">
        <v>50</v>
      </c>
      <c r="B48" s="578"/>
      <c r="C48" s="578"/>
      <c r="D48" s="579"/>
      <c r="E48" s="136"/>
    </row>
    <row r="49" spans="1:6" ht="29" x14ac:dyDescent="0.35">
      <c r="A49" s="142" t="s">
        <v>41</v>
      </c>
      <c r="B49" s="142" t="s">
        <v>9</v>
      </c>
      <c r="C49" s="325" t="s">
        <v>339</v>
      </c>
      <c r="D49" s="143" t="s">
        <v>42</v>
      </c>
      <c r="E49" s="136"/>
    </row>
    <row r="50" spans="1:6" x14ac:dyDescent="0.35">
      <c r="A50" s="138">
        <v>1</v>
      </c>
      <c r="B50" s="138" t="s">
        <v>18</v>
      </c>
      <c r="C50" s="346">
        <v>12.026347169662568</v>
      </c>
      <c r="D50" s="19">
        <v>97627</v>
      </c>
      <c r="E50" s="136"/>
      <c r="F50" s="314"/>
    </row>
    <row r="51" spans="1:6" ht="14.5" customHeight="1" x14ac:dyDescent="0.35">
      <c r="A51" s="139">
        <v>2</v>
      </c>
      <c r="B51" s="139" t="s">
        <v>12</v>
      </c>
      <c r="C51" s="347">
        <v>7.8616514900662251</v>
      </c>
      <c r="D51" s="21">
        <v>63819</v>
      </c>
      <c r="E51" s="136"/>
      <c r="F51" s="314"/>
    </row>
    <row r="52" spans="1:6" x14ac:dyDescent="0.35">
      <c r="A52" s="138">
        <v>3</v>
      </c>
      <c r="B52" s="138" t="s">
        <v>43</v>
      </c>
      <c r="C52" s="346">
        <v>7.3552309996846423</v>
      </c>
      <c r="D52" s="19">
        <v>59708</v>
      </c>
      <c r="E52" s="136"/>
      <c r="F52" s="314"/>
    </row>
    <row r="53" spans="1:6" x14ac:dyDescent="0.35">
      <c r="A53" s="139">
        <v>4</v>
      </c>
      <c r="B53" s="139" t="s">
        <v>13</v>
      </c>
      <c r="C53" s="347">
        <v>6.6685883790602336</v>
      </c>
      <c r="D53" s="21">
        <v>54134</v>
      </c>
      <c r="E53" s="136"/>
      <c r="F53" s="314"/>
    </row>
    <row r="54" spans="1:6" x14ac:dyDescent="0.35">
      <c r="A54" s="138">
        <v>5</v>
      </c>
      <c r="B54" s="138" t="s">
        <v>44</v>
      </c>
      <c r="C54" s="346">
        <v>6.0283871412803531</v>
      </c>
      <c r="D54" s="19">
        <v>48937</v>
      </c>
      <c r="E54" s="136"/>
      <c r="F54" s="314"/>
    </row>
    <row r="55" spans="1:6" x14ac:dyDescent="0.35">
      <c r="A55" s="139">
        <v>6</v>
      </c>
      <c r="B55" s="139" t="s">
        <v>46</v>
      </c>
      <c r="C55" s="347">
        <v>5.4559385840428885</v>
      </c>
      <c r="D55" s="21">
        <v>44290</v>
      </c>
      <c r="E55" s="136"/>
      <c r="F55" s="314"/>
    </row>
    <row r="56" spans="1:6" x14ac:dyDescent="0.35">
      <c r="A56" s="138">
        <v>7</v>
      </c>
      <c r="B56" s="138" t="s">
        <v>45</v>
      </c>
      <c r="C56" s="346">
        <v>5.3012160990223904</v>
      </c>
      <c r="D56" s="22">
        <v>43034</v>
      </c>
      <c r="E56" s="136"/>
      <c r="F56" s="314"/>
    </row>
    <row r="57" spans="1:6" x14ac:dyDescent="0.35">
      <c r="A57" s="139">
        <v>8</v>
      </c>
      <c r="B57" s="139" t="s">
        <v>19</v>
      </c>
      <c r="C57" s="347">
        <v>4.6571960737937559</v>
      </c>
      <c r="D57" s="21">
        <v>37806</v>
      </c>
      <c r="E57" s="136"/>
      <c r="F57" s="314"/>
    </row>
    <row r="58" spans="1:6" x14ac:dyDescent="0.35">
      <c r="A58" s="138">
        <v>9</v>
      </c>
      <c r="B58" s="138" t="s">
        <v>47</v>
      </c>
      <c r="C58" s="346">
        <v>4.295889506464837</v>
      </c>
      <c r="D58" s="19">
        <v>34873</v>
      </c>
      <c r="E58" s="136"/>
      <c r="F58" s="314"/>
    </row>
    <row r="59" spans="1:6" x14ac:dyDescent="0.35">
      <c r="A59" s="139">
        <v>10</v>
      </c>
      <c r="B59" s="139" t="s">
        <v>48</v>
      </c>
      <c r="C59" s="347">
        <v>4.1314352727846106</v>
      </c>
      <c r="D59" s="21">
        <v>33538</v>
      </c>
      <c r="E59" s="136"/>
      <c r="F59" s="314"/>
    </row>
    <row r="60" spans="1:6" x14ac:dyDescent="0.35">
      <c r="A60" s="140"/>
      <c r="B60" s="136"/>
      <c r="C60" s="136"/>
      <c r="D60" s="136"/>
      <c r="E60" s="136"/>
    </row>
    <row r="61" spans="1:6" x14ac:dyDescent="0.35">
      <c r="A61" s="141" t="s">
        <v>51</v>
      </c>
      <c r="B61" s="136"/>
      <c r="C61" s="136"/>
      <c r="D61" s="136"/>
      <c r="E61" s="136"/>
    </row>
    <row r="62" spans="1:6" x14ac:dyDescent="0.35">
      <c r="A62" s="136"/>
      <c r="B62" s="136"/>
      <c r="C62" s="136"/>
      <c r="D62" s="136"/>
      <c r="E62" s="136"/>
    </row>
    <row r="63" spans="1:6" x14ac:dyDescent="0.35">
      <c r="A63" s="577" t="s">
        <v>52</v>
      </c>
      <c r="B63" s="578"/>
      <c r="C63" s="578"/>
      <c r="D63" s="579"/>
      <c r="E63" s="136"/>
    </row>
    <row r="64" spans="1:6" ht="29" x14ac:dyDescent="0.35">
      <c r="A64" s="142" t="s">
        <v>41</v>
      </c>
      <c r="B64" s="142" t="s">
        <v>9</v>
      </c>
      <c r="C64" s="325" t="s">
        <v>339</v>
      </c>
      <c r="D64" s="143" t="s">
        <v>42</v>
      </c>
      <c r="E64" s="136"/>
    </row>
    <row r="65" spans="1:6" x14ac:dyDescent="0.35">
      <c r="A65" s="138">
        <v>1</v>
      </c>
      <c r="B65" s="138" t="s">
        <v>18</v>
      </c>
      <c r="C65" s="346">
        <v>11.5</v>
      </c>
      <c r="D65" s="19">
        <v>95244</v>
      </c>
      <c r="E65" s="136"/>
      <c r="F65" s="314"/>
    </row>
    <row r="66" spans="1:6" ht="14.5" customHeight="1" x14ac:dyDescent="0.35">
      <c r="A66" s="139">
        <v>2</v>
      </c>
      <c r="B66" s="139" t="s">
        <v>12</v>
      </c>
      <c r="C66" s="347">
        <v>7.5</v>
      </c>
      <c r="D66" s="21">
        <v>61908</v>
      </c>
      <c r="E66" s="136"/>
      <c r="F66" s="314"/>
    </row>
    <row r="67" spans="1:6" x14ac:dyDescent="0.35">
      <c r="A67" s="138">
        <v>3</v>
      </c>
      <c r="B67" s="138" t="s">
        <v>43</v>
      </c>
      <c r="C67" s="346">
        <v>7.1</v>
      </c>
      <c r="D67" s="19">
        <v>58663</v>
      </c>
      <c r="E67" s="136"/>
      <c r="F67" s="314"/>
    </row>
    <row r="68" spans="1:6" x14ac:dyDescent="0.35">
      <c r="A68" s="139">
        <v>4</v>
      </c>
      <c r="B68" s="139" t="s">
        <v>13</v>
      </c>
      <c r="C68" s="347">
        <v>6.3</v>
      </c>
      <c r="D68" s="21">
        <v>52331</v>
      </c>
      <c r="E68" s="136"/>
      <c r="F68" s="314"/>
    </row>
    <row r="69" spans="1:6" x14ac:dyDescent="0.35">
      <c r="A69" s="138">
        <v>5</v>
      </c>
      <c r="B69" s="138" t="s">
        <v>44</v>
      </c>
      <c r="C69" s="346">
        <v>6.1</v>
      </c>
      <c r="D69" s="19">
        <v>50311</v>
      </c>
      <c r="E69" s="136"/>
      <c r="F69" s="314"/>
    </row>
    <row r="70" spans="1:6" x14ac:dyDescent="0.35">
      <c r="A70" s="139">
        <v>6</v>
      </c>
      <c r="B70" s="139" t="s">
        <v>46</v>
      </c>
      <c r="C70" s="347">
        <v>5.6</v>
      </c>
      <c r="D70" s="21">
        <v>46411</v>
      </c>
      <c r="E70" s="136"/>
      <c r="F70" s="314"/>
    </row>
    <row r="71" spans="1:6" x14ac:dyDescent="0.35">
      <c r="A71" s="138">
        <v>7</v>
      </c>
      <c r="B71" s="138" t="s">
        <v>45</v>
      </c>
      <c r="C71" s="346">
        <v>5.3</v>
      </c>
      <c r="D71" s="22">
        <v>43653</v>
      </c>
      <c r="E71" s="136"/>
      <c r="F71" s="314"/>
    </row>
    <row r="72" spans="1:6" x14ac:dyDescent="0.35">
      <c r="A72" s="139">
        <v>8</v>
      </c>
      <c r="B72" s="139" t="s">
        <v>48</v>
      </c>
      <c r="C72" s="347">
        <v>4.5999999999999996</v>
      </c>
      <c r="D72" s="21">
        <v>37814</v>
      </c>
      <c r="E72" s="136"/>
      <c r="F72" s="314"/>
    </row>
    <row r="73" spans="1:6" x14ac:dyDescent="0.35">
      <c r="A73" s="138">
        <v>9</v>
      </c>
      <c r="B73" s="138" t="s">
        <v>19</v>
      </c>
      <c r="C73" s="346">
        <v>4.4000000000000004</v>
      </c>
      <c r="D73" s="19">
        <v>36578</v>
      </c>
      <c r="E73" s="136"/>
      <c r="F73" s="314"/>
    </row>
    <row r="74" spans="1:6" x14ac:dyDescent="0.35">
      <c r="A74" s="139">
        <v>10</v>
      </c>
      <c r="B74" s="139" t="s">
        <v>47</v>
      </c>
      <c r="C74" s="347">
        <v>4.2</v>
      </c>
      <c r="D74" s="21">
        <v>34607</v>
      </c>
      <c r="E74" s="136"/>
      <c r="F74" s="314"/>
    </row>
    <row r="75" spans="1:6" x14ac:dyDescent="0.35">
      <c r="A75" s="136"/>
      <c r="B75" s="136"/>
      <c r="C75" s="136"/>
      <c r="D75" s="136"/>
      <c r="E75" s="136"/>
    </row>
    <row r="76" spans="1:6" x14ac:dyDescent="0.35">
      <c r="A76" s="141" t="s">
        <v>53</v>
      </c>
      <c r="B76" s="136"/>
      <c r="C76" s="136"/>
      <c r="D76" s="136"/>
      <c r="E76" s="136"/>
    </row>
    <row r="77" spans="1:6" x14ac:dyDescent="0.35">
      <c r="A77" s="141"/>
      <c r="B77" s="136"/>
      <c r="C77" s="136"/>
      <c r="D77" s="136"/>
      <c r="E77" s="136"/>
    </row>
    <row r="78" spans="1:6" s="15" customFormat="1" x14ac:dyDescent="0.35">
      <c r="A78" s="577" t="s">
        <v>54</v>
      </c>
      <c r="B78" s="578"/>
      <c r="C78" s="578"/>
      <c r="D78" s="579"/>
      <c r="E78" s="141"/>
    </row>
    <row r="79" spans="1:6" ht="29" x14ac:dyDescent="0.35">
      <c r="A79" s="142" t="s">
        <v>41</v>
      </c>
      <c r="B79" s="142" t="s">
        <v>9</v>
      </c>
      <c r="C79" s="325" t="s">
        <v>339</v>
      </c>
      <c r="D79" s="143" t="s">
        <v>42</v>
      </c>
      <c r="E79" s="136"/>
    </row>
    <row r="80" spans="1:6" x14ac:dyDescent="0.35">
      <c r="A80" s="138">
        <v>1</v>
      </c>
      <c r="B80" s="138" t="s">
        <v>18</v>
      </c>
      <c r="C80" s="346">
        <v>11</v>
      </c>
      <c r="D80" s="19">
        <v>92163</v>
      </c>
      <c r="E80" s="136"/>
      <c r="F80" s="314"/>
    </row>
    <row r="81" spans="1:6" x14ac:dyDescent="0.35">
      <c r="A81" s="139">
        <v>2</v>
      </c>
      <c r="B81" s="139" t="s">
        <v>12</v>
      </c>
      <c r="C81" s="347">
        <v>7.5</v>
      </c>
      <c r="D81" s="21">
        <v>62650</v>
      </c>
      <c r="E81" s="136"/>
      <c r="F81" s="314"/>
    </row>
    <row r="82" spans="1:6" x14ac:dyDescent="0.35">
      <c r="A82" s="138">
        <v>3</v>
      </c>
      <c r="B82" s="138" t="s">
        <v>43</v>
      </c>
      <c r="C82" s="346">
        <v>7.1</v>
      </c>
      <c r="D82" s="19">
        <v>59469</v>
      </c>
      <c r="E82" s="136"/>
      <c r="F82" s="314"/>
    </row>
    <row r="83" spans="1:6" x14ac:dyDescent="0.35">
      <c r="A83" s="139">
        <v>4</v>
      </c>
      <c r="B83" s="139" t="s">
        <v>44</v>
      </c>
      <c r="C83" s="347">
        <v>6.5</v>
      </c>
      <c r="D83" s="21">
        <v>54731</v>
      </c>
      <c r="E83" s="136"/>
      <c r="F83" s="314"/>
    </row>
    <row r="84" spans="1:6" x14ac:dyDescent="0.35">
      <c r="A84" s="138">
        <v>5</v>
      </c>
      <c r="B84" s="138" t="s">
        <v>13</v>
      </c>
      <c r="C84" s="346">
        <v>6.2</v>
      </c>
      <c r="D84" s="19">
        <v>51811</v>
      </c>
      <c r="E84" s="136"/>
      <c r="F84" s="314"/>
    </row>
    <row r="85" spans="1:6" x14ac:dyDescent="0.35">
      <c r="A85" s="139">
        <v>6</v>
      </c>
      <c r="B85" s="139" t="s">
        <v>55</v>
      </c>
      <c r="C85" s="347">
        <v>5.8200919081396671</v>
      </c>
      <c r="D85" s="21">
        <v>48697</v>
      </c>
      <c r="E85" s="136"/>
      <c r="F85" s="314"/>
    </row>
    <row r="86" spans="1:6" x14ac:dyDescent="0.35">
      <c r="A86" s="138">
        <v>7</v>
      </c>
      <c r="B86" s="138" t="s">
        <v>45</v>
      </c>
      <c r="C86" s="346">
        <v>5.2</v>
      </c>
      <c r="D86" s="22">
        <v>43242</v>
      </c>
      <c r="E86" s="136"/>
      <c r="F86" s="314"/>
    </row>
    <row r="87" spans="1:6" x14ac:dyDescent="0.35">
      <c r="A87" s="139">
        <v>8</v>
      </c>
      <c r="B87" s="139" t="s">
        <v>48</v>
      </c>
      <c r="C87" s="347">
        <v>4.3</v>
      </c>
      <c r="D87" s="21">
        <v>36363</v>
      </c>
      <c r="F87" s="314"/>
    </row>
    <row r="88" spans="1:6" x14ac:dyDescent="0.35">
      <c r="A88" s="138">
        <v>9</v>
      </c>
      <c r="B88" s="138" t="s">
        <v>19</v>
      </c>
      <c r="C88" s="346">
        <v>4.2</v>
      </c>
      <c r="D88" s="19">
        <v>35344</v>
      </c>
      <c r="F88" s="314"/>
    </row>
    <row r="89" spans="1:6" x14ac:dyDescent="0.35">
      <c r="A89" s="139">
        <v>10</v>
      </c>
      <c r="B89" s="139" t="s">
        <v>47</v>
      </c>
      <c r="C89" s="347">
        <v>4.1000000000000005</v>
      </c>
      <c r="D89" s="21">
        <v>33980</v>
      </c>
      <c r="F89" s="314"/>
    </row>
    <row r="90" spans="1:6" x14ac:dyDescent="0.35">
      <c r="A90" s="136"/>
      <c r="B90" s="136"/>
      <c r="C90" s="136"/>
      <c r="D90" s="136"/>
    </row>
    <row r="91" spans="1:6" x14ac:dyDescent="0.35">
      <c r="A91" s="141" t="s">
        <v>56</v>
      </c>
      <c r="B91" s="141"/>
      <c r="C91" s="141"/>
      <c r="D91" s="141"/>
    </row>
    <row r="92" spans="1:6" x14ac:dyDescent="0.35">
      <c r="A92" s="136"/>
      <c r="B92" s="136"/>
      <c r="C92" s="136"/>
      <c r="D92" s="136"/>
    </row>
    <row r="93" spans="1:6" x14ac:dyDescent="0.35">
      <c r="A93" s="152" t="s">
        <v>8</v>
      </c>
      <c r="B93" s="136"/>
      <c r="C93" s="136"/>
      <c r="D93" s="136"/>
    </row>
    <row r="94" spans="1:6" x14ac:dyDescent="0.35">
      <c r="A94" s="136"/>
      <c r="B94" s="136"/>
      <c r="C94" s="136"/>
      <c r="D94" s="136"/>
    </row>
    <row r="95" spans="1:6" x14ac:dyDescent="0.35">
      <c r="A95" s="136"/>
      <c r="B95" s="136"/>
      <c r="C95" s="136"/>
      <c r="D95" s="136"/>
    </row>
    <row r="96" spans="1:6" x14ac:dyDescent="0.35">
      <c r="A96" s="136"/>
      <c r="B96" s="136"/>
      <c r="C96" s="136"/>
      <c r="D96" s="136"/>
    </row>
    <row r="97" spans="1:4" x14ac:dyDescent="0.35">
      <c r="A97" s="136"/>
      <c r="B97" s="136"/>
      <c r="C97" s="136"/>
      <c r="D97" s="136"/>
    </row>
    <row r="98" spans="1:4" x14ac:dyDescent="0.35">
      <c r="A98" s="136"/>
      <c r="B98" s="136"/>
      <c r="C98" s="136"/>
      <c r="D98" s="136"/>
    </row>
  </sheetData>
  <mergeCells count="6">
    <mergeCell ref="A78:D78"/>
    <mergeCell ref="A18:D18"/>
    <mergeCell ref="A3:D3"/>
    <mergeCell ref="A33:D33"/>
    <mergeCell ref="A48:D48"/>
    <mergeCell ref="A63:D63"/>
  </mergeCells>
  <hyperlinks>
    <hyperlink ref="A93" location="Index!A1" display="Back to index" xr:uid="{C236C848-97B2-48CE-880C-6298F2302A7D}"/>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E047-880D-4D12-88F8-C6435D6CC355}">
  <sheetPr codeName="Sheet12">
    <tabColor rgb="FF00B050"/>
  </sheetPr>
  <dimension ref="A1:W24"/>
  <sheetViews>
    <sheetView showGridLines="0" zoomScaleNormal="100" workbookViewId="0">
      <pane xSplit="1" ySplit="4" topLeftCell="B5" activePane="bottomRight" state="frozen"/>
      <selection activeCell="H4" sqref="H4:H6"/>
      <selection pane="topRight" activeCell="H4" sqref="H4:H6"/>
      <selection pane="bottomLeft" activeCell="H4" sqref="H4:H6"/>
      <selection pane="bottomRight"/>
    </sheetView>
  </sheetViews>
  <sheetFormatPr defaultColWidth="9.1796875" defaultRowHeight="14.5" x14ac:dyDescent="0.35"/>
  <cols>
    <col min="1" max="1" width="23.36328125" style="136" customWidth="1"/>
    <col min="2" max="11" width="10.26953125" style="136" customWidth="1"/>
    <col min="12" max="12" width="10.26953125" style="209" customWidth="1"/>
    <col min="13" max="13" width="10.26953125" style="136" customWidth="1"/>
    <col min="14" max="14" width="11.81640625" style="136" customWidth="1"/>
    <col min="15" max="22" width="10.81640625" style="136" customWidth="1"/>
    <col min="23" max="16384" width="9.1796875" style="136"/>
  </cols>
  <sheetData>
    <row r="1" spans="1:23" x14ac:dyDescent="0.35">
      <c r="A1" s="137" t="s">
        <v>233</v>
      </c>
      <c r="B1" s="137"/>
      <c r="C1" s="137"/>
      <c r="D1" s="137"/>
      <c r="E1" s="137"/>
      <c r="F1" s="137"/>
      <c r="G1" s="137"/>
      <c r="H1" s="137"/>
      <c r="I1" s="137"/>
      <c r="J1" s="137"/>
      <c r="K1" s="171"/>
      <c r="L1" s="171"/>
    </row>
    <row r="3" spans="1:23" s="314" customFormat="1" ht="25.5" customHeight="1" x14ac:dyDescent="0.35">
      <c r="B3" s="580" t="s">
        <v>70</v>
      </c>
      <c r="C3" s="580"/>
      <c r="D3" s="580"/>
      <c r="E3" s="580"/>
      <c r="F3" s="580"/>
      <c r="G3" s="580"/>
      <c r="H3" s="580"/>
      <c r="I3" s="580"/>
      <c r="J3" s="580"/>
      <c r="K3" s="568" t="s">
        <v>330</v>
      </c>
      <c r="L3" s="569"/>
      <c r="M3" s="569"/>
    </row>
    <row r="4" spans="1:23" s="176" customFormat="1" ht="29" x14ac:dyDescent="0.35">
      <c r="A4" s="369" t="s">
        <v>9</v>
      </c>
      <c r="B4" s="383" t="s">
        <v>289</v>
      </c>
      <c r="C4" s="383" t="s">
        <v>290</v>
      </c>
      <c r="D4" s="383" t="s">
        <v>291</v>
      </c>
      <c r="E4" s="383" t="s">
        <v>292</v>
      </c>
      <c r="F4" s="383" t="s">
        <v>284</v>
      </c>
      <c r="G4" s="383" t="s">
        <v>285</v>
      </c>
      <c r="H4" s="383" t="s">
        <v>286</v>
      </c>
      <c r="I4" s="383" t="s">
        <v>287</v>
      </c>
      <c r="J4" s="384" t="s">
        <v>288</v>
      </c>
      <c r="K4" s="385" t="s">
        <v>316</v>
      </c>
      <c r="L4" s="370" t="s">
        <v>327</v>
      </c>
      <c r="M4" s="370" t="s">
        <v>317</v>
      </c>
    </row>
    <row r="5" spans="1:23" s="173" customFormat="1" x14ac:dyDescent="0.35">
      <c r="A5" s="138" t="s">
        <v>12</v>
      </c>
      <c r="B5" s="19">
        <v>63939</v>
      </c>
      <c r="C5" s="19">
        <v>64070</v>
      </c>
      <c r="D5" s="19">
        <v>63275</v>
      </c>
      <c r="E5" s="19">
        <v>62650</v>
      </c>
      <c r="F5" s="19">
        <v>61908</v>
      </c>
      <c r="G5" s="19">
        <v>63819</v>
      </c>
      <c r="H5" s="19">
        <v>69196</v>
      </c>
      <c r="I5" s="19">
        <v>65120</v>
      </c>
      <c r="J5" s="361">
        <v>70055</v>
      </c>
      <c r="K5" s="365">
        <f>(J5-I5)/I5*100</f>
        <v>7.5783169533169534</v>
      </c>
      <c r="L5" s="346">
        <f>(J5-H5)/H5*100</f>
        <v>1.2414012370657264</v>
      </c>
      <c r="M5" s="346">
        <f>(J5-E5)/E5*100</f>
        <v>11.819632881085395</v>
      </c>
      <c r="N5" s="172"/>
    </row>
    <row r="6" spans="1:23" x14ac:dyDescent="0.35">
      <c r="A6" s="139" t="s">
        <v>13</v>
      </c>
      <c r="B6" s="21">
        <v>51818</v>
      </c>
      <c r="C6" s="21">
        <v>53513</v>
      </c>
      <c r="D6" s="21">
        <v>52644</v>
      </c>
      <c r="E6" s="21">
        <v>51811</v>
      </c>
      <c r="F6" s="21">
        <v>52331</v>
      </c>
      <c r="G6" s="21">
        <v>54134</v>
      </c>
      <c r="H6" s="21">
        <v>59090</v>
      </c>
      <c r="I6" s="21">
        <v>56100</v>
      </c>
      <c r="J6" s="362">
        <v>59978</v>
      </c>
      <c r="K6" s="379">
        <f t="shared" ref="K6:K14" si="0">(J6-I6)/I6*100</f>
        <v>6.9126559714795004</v>
      </c>
      <c r="L6" s="380">
        <f t="shared" ref="L6:L14" si="1">(J6-H6)/H6*100</f>
        <v>1.5027923506515484</v>
      </c>
      <c r="M6" s="380">
        <f t="shared" ref="M6:M14" si="2">(J6-E6)/E6*100</f>
        <v>15.763061898052538</v>
      </c>
      <c r="N6" s="159"/>
    </row>
    <row r="7" spans="1:23" x14ac:dyDescent="0.35">
      <c r="A7" s="138" t="s">
        <v>14</v>
      </c>
      <c r="B7" s="19">
        <v>3758</v>
      </c>
      <c r="C7" s="19">
        <v>4171</v>
      </c>
      <c r="D7" s="19">
        <v>5383</v>
      </c>
      <c r="E7" s="19">
        <v>6242</v>
      </c>
      <c r="F7" s="19">
        <v>8299</v>
      </c>
      <c r="G7" s="19">
        <v>10286</v>
      </c>
      <c r="H7" s="19">
        <v>11124</v>
      </c>
      <c r="I7" s="19">
        <v>12428</v>
      </c>
      <c r="J7" s="361">
        <v>13829</v>
      </c>
      <c r="K7" s="365">
        <f t="shared" si="0"/>
        <v>11.27293208883167</v>
      </c>
      <c r="L7" s="346">
        <f t="shared" si="1"/>
        <v>24.316792520676017</v>
      </c>
      <c r="M7" s="346">
        <f t="shared" si="2"/>
        <v>121.54758090355655</v>
      </c>
      <c r="N7" s="159"/>
    </row>
    <row r="8" spans="1:23" s="176" customFormat="1" x14ac:dyDescent="0.35">
      <c r="A8" s="174" t="s">
        <v>27</v>
      </c>
      <c r="B8" s="72">
        <v>15641</v>
      </c>
      <c r="C8" s="72">
        <v>13691</v>
      </c>
      <c r="D8" s="72">
        <v>11491</v>
      </c>
      <c r="E8" s="72">
        <v>12477</v>
      </c>
      <c r="F8" s="72">
        <v>12415</v>
      </c>
      <c r="G8" s="72">
        <v>11448</v>
      </c>
      <c r="H8" s="72">
        <v>10870</v>
      </c>
      <c r="I8" s="72">
        <v>10588</v>
      </c>
      <c r="J8" s="392">
        <v>9979</v>
      </c>
      <c r="K8" s="379">
        <f t="shared" si="0"/>
        <v>-5.7517944843218736</v>
      </c>
      <c r="L8" s="380">
        <f t="shared" si="1"/>
        <v>-8.1968721251149965</v>
      </c>
      <c r="M8" s="380">
        <f t="shared" si="2"/>
        <v>-20.020838342550292</v>
      </c>
      <c r="N8" s="175"/>
    </row>
    <row r="9" spans="1:23" x14ac:dyDescent="0.35">
      <c r="A9" s="138" t="s">
        <v>57</v>
      </c>
      <c r="B9" s="19">
        <v>13821</v>
      </c>
      <c r="C9" s="19">
        <v>14028</v>
      </c>
      <c r="D9" s="19">
        <v>14993</v>
      </c>
      <c r="E9" s="19">
        <v>15257</v>
      </c>
      <c r="F9" s="19">
        <v>16172</v>
      </c>
      <c r="G9" s="19">
        <v>16157</v>
      </c>
      <c r="H9" s="19">
        <v>14527</v>
      </c>
      <c r="I9" s="19">
        <v>14979</v>
      </c>
      <c r="J9" s="361">
        <v>15748</v>
      </c>
      <c r="K9" s="365">
        <f t="shared" si="0"/>
        <v>5.1338540623539624</v>
      </c>
      <c r="L9" s="346">
        <f t="shared" si="1"/>
        <v>8.4050388930956146</v>
      </c>
      <c r="M9" s="346">
        <f t="shared" si="2"/>
        <v>3.2181949269187915</v>
      </c>
      <c r="N9" s="159"/>
    </row>
    <row r="10" spans="1:23" x14ac:dyDescent="0.35">
      <c r="A10" s="139" t="s">
        <v>17</v>
      </c>
      <c r="B10" s="21">
        <v>10419</v>
      </c>
      <c r="C10" s="21">
        <v>9479</v>
      </c>
      <c r="D10" s="21">
        <v>9124</v>
      </c>
      <c r="E10" s="21">
        <v>8737</v>
      </c>
      <c r="F10" s="21">
        <v>7607</v>
      </c>
      <c r="G10" s="21">
        <v>5643</v>
      </c>
      <c r="H10" s="21">
        <v>1572</v>
      </c>
      <c r="I10" s="21">
        <v>1450</v>
      </c>
      <c r="J10" s="362">
        <v>1431</v>
      </c>
      <c r="K10" s="379">
        <f t="shared" si="0"/>
        <v>-1.3103448275862069</v>
      </c>
      <c r="L10" s="380">
        <f t="shared" si="1"/>
        <v>-8.9694656488549622</v>
      </c>
      <c r="M10" s="380">
        <f t="shared" si="2"/>
        <v>-83.621380336499939</v>
      </c>
      <c r="N10" s="160"/>
    </row>
    <row r="11" spans="1:23" x14ac:dyDescent="0.35">
      <c r="A11" s="138" t="s">
        <v>18</v>
      </c>
      <c r="B11" s="19">
        <v>88060</v>
      </c>
      <c r="C11" s="19">
        <v>88816</v>
      </c>
      <c r="D11" s="19">
        <v>92711</v>
      </c>
      <c r="E11" s="19">
        <v>92163</v>
      </c>
      <c r="F11" s="19">
        <v>95244</v>
      </c>
      <c r="G11" s="19">
        <v>97627</v>
      </c>
      <c r="H11" s="19">
        <v>91895</v>
      </c>
      <c r="I11" s="19">
        <v>94264</v>
      </c>
      <c r="J11" s="361">
        <v>97690</v>
      </c>
      <c r="K11" s="365">
        <f t="shared" si="0"/>
        <v>3.6344733938725282</v>
      </c>
      <c r="L11" s="346">
        <f t="shared" si="1"/>
        <v>6.3061102345067743</v>
      </c>
      <c r="M11" s="346">
        <f t="shared" si="2"/>
        <v>5.9969836051343819</v>
      </c>
      <c r="N11" s="159"/>
    </row>
    <row r="12" spans="1:23" x14ac:dyDescent="0.35">
      <c r="A12" s="139" t="s">
        <v>58</v>
      </c>
      <c r="B12" s="21">
        <v>3477</v>
      </c>
      <c r="C12" s="21">
        <v>3486</v>
      </c>
      <c r="D12" s="21">
        <v>3481</v>
      </c>
      <c r="E12" s="21">
        <v>3304</v>
      </c>
      <c r="F12" s="21">
        <v>2840</v>
      </c>
      <c r="G12" s="21">
        <v>2711</v>
      </c>
      <c r="H12" s="21">
        <v>2527</v>
      </c>
      <c r="I12" s="21">
        <v>2196</v>
      </c>
      <c r="J12" s="362">
        <v>2212</v>
      </c>
      <c r="K12" s="379">
        <f t="shared" si="0"/>
        <v>0.72859744990892528</v>
      </c>
      <c r="L12" s="380">
        <f t="shared" si="1"/>
        <v>-12.465373961218837</v>
      </c>
      <c r="M12" s="380">
        <f t="shared" si="2"/>
        <v>-33.050847457627121</v>
      </c>
      <c r="N12" s="159"/>
    </row>
    <row r="13" spans="1:23" x14ac:dyDescent="0.35">
      <c r="A13" s="138" t="s">
        <v>19</v>
      </c>
      <c r="B13" s="22">
        <v>35569</v>
      </c>
      <c r="C13" s="22">
        <v>36701</v>
      </c>
      <c r="D13" s="22">
        <v>36287</v>
      </c>
      <c r="E13" s="22">
        <v>35344</v>
      </c>
      <c r="F13" s="22">
        <v>36578</v>
      </c>
      <c r="G13" s="22">
        <v>37806</v>
      </c>
      <c r="H13" s="22">
        <v>38958</v>
      </c>
      <c r="I13" s="22">
        <v>37921</v>
      </c>
      <c r="J13" s="363">
        <v>40741</v>
      </c>
      <c r="K13" s="365">
        <f t="shared" si="0"/>
        <v>7.4365127501911878</v>
      </c>
      <c r="L13" s="346">
        <f t="shared" si="1"/>
        <v>4.576723651111454</v>
      </c>
      <c r="M13" s="346">
        <f t="shared" si="2"/>
        <v>15.269918515165234</v>
      </c>
      <c r="N13" s="159"/>
    </row>
    <row r="14" spans="1:23" x14ac:dyDescent="0.35">
      <c r="A14" s="149" t="s">
        <v>22</v>
      </c>
      <c r="B14" s="24">
        <v>850752</v>
      </c>
      <c r="C14" s="24">
        <v>833807</v>
      </c>
      <c r="D14" s="24">
        <v>782325</v>
      </c>
      <c r="E14" s="24">
        <v>836705</v>
      </c>
      <c r="F14" s="24">
        <v>828355</v>
      </c>
      <c r="G14" s="24">
        <v>811776</v>
      </c>
      <c r="H14" s="24">
        <v>801002</v>
      </c>
      <c r="I14" s="24">
        <v>784959</v>
      </c>
      <c r="J14" s="364">
        <v>824718</v>
      </c>
      <c r="K14" s="381">
        <f t="shared" si="0"/>
        <v>5.0651053112328164</v>
      </c>
      <c r="L14" s="382">
        <f t="shared" si="1"/>
        <v>2.9607916085103407</v>
      </c>
      <c r="M14" s="382">
        <f t="shared" si="2"/>
        <v>-1.4326435243006794</v>
      </c>
      <c r="N14" s="159"/>
    </row>
    <row r="15" spans="1:23" x14ac:dyDescent="0.35">
      <c r="W15" s="159"/>
    </row>
    <row r="16" spans="1:23" x14ac:dyDescent="0.35">
      <c r="A16" s="141" t="s">
        <v>171</v>
      </c>
      <c r="B16" s="151"/>
      <c r="C16" s="151"/>
      <c r="D16" s="151"/>
      <c r="E16" s="151"/>
      <c r="F16" s="151"/>
      <c r="G16" s="151"/>
      <c r="H16" s="151"/>
      <c r="I16" s="151"/>
      <c r="J16" s="151"/>
      <c r="W16" s="159"/>
    </row>
    <row r="17" spans="1:23" x14ac:dyDescent="0.35">
      <c r="A17" s="141" t="s">
        <v>59</v>
      </c>
      <c r="B17" s="151"/>
      <c r="C17" s="151"/>
      <c r="D17" s="151"/>
      <c r="E17" s="151"/>
      <c r="F17" s="151"/>
      <c r="G17" s="151"/>
      <c r="H17" s="151"/>
      <c r="I17" s="151"/>
      <c r="J17" s="151"/>
      <c r="W17" s="159"/>
    </row>
    <row r="18" spans="1:23" ht="18.5" x14ac:dyDescent="0.45">
      <c r="B18" s="152"/>
      <c r="C18" s="152"/>
      <c r="D18" s="152"/>
      <c r="E18" s="152"/>
      <c r="F18" s="152"/>
      <c r="G18" s="152"/>
      <c r="H18" s="152"/>
      <c r="I18" s="152"/>
      <c r="J18" s="152"/>
      <c r="M18" s="177"/>
      <c r="W18" s="159"/>
    </row>
    <row r="19" spans="1:23" x14ac:dyDescent="0.35">
      <c r="A19" s="152" t="s">
        <v>8</v>
      </c>
      <c r="B19" s="161"/>
      <c r="C19" s="161"/>
      <c r="D19" s="161"/>
      <c r="E19" s="161"/>
      <c r="F19" s="161"/>
      <c r="G19" s="161"/>
      <c r="H19" s="161"/>
      <c r="I19" s="161"/>
      <c r="J19" s="161"/>
      <c r="K19" s="161"/>
      <c r="L19" s="208"/>
      <c r="M19" s="161"/>
      <c r="N19" s="161"/>
      <c r="O19" s="161"/>
      <c r="P19" s="161"/>
      <c r="Q19" s="161"/>
      <c r="R19" s="161"/>
      <c r="S19" s="161"/>
      <c r="W19" s="159"/>
    </row>
    <row r="20" spans="1:23" x14ac:dyDescent="0.35">
      <c r="A20" s="161"/>
      <c r="B20" s="161"/>
      <c r="C20" s="161"/>
      <c r="D20" s="161"/>
      <c r="E20" s="161"/>
      <c r="F20" s="161"/>
      <c r="G20" s="161"/>
      <c r="H20" s="161"/>
      <c r="I20" s="161"/>
      <c r="J20" s="161"/>
      <c r="K20" s="161"/>
      <c r="L20" s="208"/>
      <c r="M20" s="161"/>
      <c r="N20" s="161"/>
      <c r="O20" s="161"/>
      <c r="P20" s="161"/>
      <c r="Q20" s="161"/>
      <c r="R20" s="161"/>
      <c r="S20" s="161"/>
      <c r="W20" s="159"/>
    </row>
    <row r="21" spans="1:23" x14ac:dyDescent="0.35">
      <c r="W21" s="159"/>
    </row>
    <row r="22" spans="1:23" x14ac:dyDescent="0.35">
      <c r="W22" s="159"/>
    </row>
    <row r="23" spans="1:23" x14ac:dyDescent="0.35">
      <c r="W23" s="159"/>
    </row>
    <row r="24" spans="1:23" x14ac:dyDescent="0.35">
      <c r="W24" s="159"/>
    </row>
  </sheetData>
  <mergeCells count="2">
    <mergeCell ref="B3:J3"/>
    <mergeCell ref="K3:M3"/>
  </mergeCells>
  <hyperlinks>
    <hyperlink ref="A19" location="Index!A1" display="Back to index" xr:uid="{32FA66FF-BC5C-4DB6-B584-F872D33A8EB3}"/>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20" id="{B101E316-5E4C-4701-A6F5-BD4642CF7E95}">
            <x14:iconSet iconSet="3Triangles">
              <x14:cfvo type="percent">
                <xm:f>0</xm:f>
              </x14:cfvo>
              <x14:cfvo type="num">
                <xm:f>1.0000000000000001E-5</xm:f>
              </x14:cfvo>
              <x14:cfvo type="num">
                <xm:f>1.0000000000000001E-5</xm:f>
              </x14:cfvo>
            </x14:iconSet>
          </x14:cfRule>
          <xm:sqref>K5:L14</xm:sqref>
        </x14:conditionalFormatting>
        <x14:conditionalFormatting xmlns:xm="http://schemas.microsoft.com/office/excel/2006/main">
          <x14:cfRule type="iconSet" priority="19" id="{12C20074-45BF-4B57-81F6-422A6623AF57}">
            <x14:iconSet iconSet="3Triangles">
              <x14:cfvo type="percent">
                <xm:f>0</xm:f>
              </x14:cfvo>
              <x14:cfvo type="num">
                <xm:f>1.0000000000000001E-5</xm:f>
              </x14:cfvo>
              <x14:cfvo type="num">
                <xm:f>1.0000000000000001E-5</xm:f>
              </x14:cfvo>
            </x14:iconSet>
          </x14:cfRule>
          <xm:sqref>M5:M14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9DD6F-2A5C-4809-BABA-ADFD1B6F026F}">
  <sheetPr codeName="Sheet13">
    <tabColor rgb="FF00B050"/>
  </sheetPr>
  <dimension ref="A1:I40"/>
  <sheetViews>
    <sheetView workbookViewId="0">
      <pane xSplit="1" ySplit="5" topLeftCell="B6" activePane="bottomRight" state="frozen"/>
      <selection activeCell="H4" sqref="H4:H6"/>
      <selection pane="topRight" activeCell="H4" sqref="H4:H6"/>
      <selection pane="bottomLeft" activeCell="H4" sqref="H4:H6"/>
      <selection pane="bottomRight"/>
    </sheetView>
  </sheetViews>
  <sheetFormatPr defaultColWidth="9.1796875" defaultRowHeight="14.5" x14ac:dyDescent="0.35"/>
  <cols>
    <col min="1" max="1" width="23.36328125" style="2" customWidth="1"/>
    <col min="2" max="9" width="12.6328125" style="2" customWidth="1"/>
    <col min="10" max="16384" width="9.1796875" style="2"/>
  </cols>
  <sheetData>
    <row r="1" spans="1:9" x14ac:dyDescent="0.35">
      <c r="A1" s="3" t="s">
        <v>235</v>
      </c>
    </row>
    <row r="2" spans="1:9" s="315" customFormat="1" x14ac:dyDescent="0.35">
      <c r="A2" s="316"/>
    </row>
    <row r="3" spans="1:9" x14ac:dyDescent="0.35">
      <c r="B3" s="559" t="s">
        <v>321</v>
      </c>
      <c r="C3" s="559"/>
      <c r="D3" s="559"/>
      <c r="E3" s="559"/>
      <c r="F3" s="559"/>
      <c r="G3" s="559"/>
      <c r="H3" s="315"/>
      <c r="I3" s="315"/>
    </row>
    <row r="4" spans="1:9" x14ac:dyDescent="0.35">
      <c r="B4" s="564" t="s">
        <v>68</v>
      </c>
      <c r="C4" s="564"/>
      <c r="D4" s="565" t="s">
        <v>176</v>
      </c>
      <c r="E4" s="566"/>
      <c r="F4" s="564" t="s">
        <v>177</v>
      </c>
      <c r="G4" s="564"/>
      <c r="H4" s="562" t="s">
        <v>329</v>
      </c>
      <c r="I4" s="563"/>
    </row>
    <row r="5" spans="1:9" ht="29.5" customHeight="1" x14ac:dyDescent="0.35">
      <c r="A5" s="16" t="s">
        <v>9</v>
      </c>
      <c r="B5" s="370" t="s">
        <v>25</v>
      </c>
      <c r="C5" s="370" t="s">
        <v>26</v>
      </c>
      <c r="D5" s="524" t="s">
        <v>25</v>
      </c>
      <c r="E5" s="527" t="s">
        <v>26</v>
      </c>
      <c r="F5" s="370" t="s">
        <v>25</v>
      </c>
      <c r="G5" s="370" t="s">
        <v>26</v>
      </c>
      <c r="H5" s="393" t="s">
        <v>322</v>
      </c>
      <c r="I5" s="343" t="s">
        <v>323</v>
      </c>
    </row>
    <row r="6" spans="1:9" x14ac:dyDescent="0.35">
      <c r="A6" s="10" t="s">
        <v>12</v>
      </c>
      <c r="B6" s="346">
        <v>62.9</v>
      </c>
      <c r="C6" s="352">
        <v>37.1</v>
      </c>
      <c r="D6" s="365">
        <v>64.043838480102067</v>
      </c>
      <c r="E6" s="466">
        <v>35.956161519897933</v>
      </c>
      <c r="F6" s="394">
        <v>63.719934337306405</v>
      </c>
      <c r="G6" s="352">
        <v>36.280065662693602</v>
      </c>
      <c r="H6" s="365">
        <f>F6-D6</f>
        <v>-0.32390414279566215</v>
      </c>
      <c r="I6" s="346">
        <f>F6-B6</f>
        <v>0.81993433730640675</v>
      </c>
    </row>
    <row r="7" spans="1:9" x14ac:dyDescent="0.35">
      <c r="A7" s="11" t="s">
        <v>13</v>
      </c>
      <c r="B7" s="347">
        <v>53.7</v>
      </c>
      <c r="C7" s="353">
        <v>46.300000000000004</v>
      </c>
      <c r="D7" s="366">
        <v>54.364045264698532</v>
      </c>
      <c r="E7" s="506">
        <v>45.635954735301468</v>
      </c>
      <c r="F7" s="347">
        <v>54.56000533528961</v>
      </c>
      <c r="G7" s="353">
        <v>45.43999466471039</v>
      </c>
      <c r="H7" s="366">
        <f t="shared" ref="H7:H15" si="0">F7-D7</f>
        <v>0.19596007059107734</v>
      </c>
      <c r="I7" s="347">
        <f t="shared" ref="I7:I15" si="1">F7-B7</f>
        <v>0.86000533528960688</v>
      </c>
    </row>
    <row r="8" spans="1:9" x14ac:dyDescent="0.35">
      <c r="A8" s="10" t="s">
        <v>14</v>
      </c>
      <c r="B8" s="346">
        <v>13.3</v>
      </c>
      <c r="C8" s="352">
        <v>86.7</v>
      </c>
      <c r="D8" s="365">
        <v>14.461612747464992</v>
      </c>
      <c r="E8" s="466">
        <v>85.538387252535003</v>
      </c>
      <c r="F8" s="394">
        <v>14.686528310073033</v>
      </c>
      <c r="G8" s="352">
        <v>85.31347168992697</v>
      </c>
      <c r="H8" s="365">
        <f t="shared" si="0"/>
        <v>0.22491556260804124</v>
      </c>
      <c r="I8" s="346">
        <f t="shared" si="1"/>
        <v>1.3865283100730323</v>
      </c>
    </row>
    <row r="9" spans="1:9" x14ac:dyDescent="0.35">
      <c r="A9" s="11" t="s">
        <v>27</v>
      </c>
      <c r="B9" s="347">
        <v>31.8</v>
      </c>
      <c r="C9" s="353">
        <v>68.2</v>
      </c>
      <c r="D9" s="366">
        <v>32.980732905175671</v>
      </c>
      <c r="E9" s="506">
        <v>67.019267094824329</v>
      </c>
      <c r="F9" s="347">
        <v>30.323679727427599</v>
      </c>
      <c r="G9" s="353">
        <v>69.676320272572397</v>
      </c>
      <c r="H9" s="366">
        <f t="shared" si="0"/>
        <v>-2.6570531777480717</v>
      </c>
      <c r="I9" s="347">
        <f t="shared" si="1"/>
        <v>-1.4763202725724014</v>
      </c>
    </row>
    <row r="10" spans="1:9" x14ac:dyDescent="0.35">
      <c r="A10" s="10" t="s">
        <v>17</v>
      </c>
      <c r="B10" s="346">
        <v>36.299999999999997</v>
      </c>
      <c r="C10" s="352">
        <v>63.7</v>
      </c>
      <c r="D10" s="365">
        <v>36.036036036036037</v>
      </c>
      <c r="E10" s="466">
        <v>63.963963963963963</v>
      </c>
      <c r="F10" s="394">
        <v>32.844164919636619</v>
      </c>
      <c r="G10" s="352">
        <v>67.155835080363374</v>
      </c>
      <c r="H10" s="365">
        <f t="shared" si="0"/>
        <v>-3.1918711163994189</v>
      </c>
      <c r="I10" s="346">
        <f t="shared" si="1"/>
        <v>-3.4558350803633786</v>
      </c>
    </row>
    <row r="11" spans="1:9" x14ac:dyDescent="0.35">
      <c r="A11" s="11" t="s">
        <v>18</v>
      </c>
      <c r="B11" s="347">
        <v>38.700000000000003</v>
      </c>
      <c r="C11" s="353">
        <v>61.3</v>
      </c>
      <c r="D11" s="366">
        <v>39.400858040948094</v>
      </c>
      <c r="E11" s="506">
        <v>60.599141959051906</v>
      </c>
      <c r="F11" s="347">
        <v>38.914934998464531</v>
      </c>
      <c r="G11" s="353">
        <v>61.085065001535469</v>
      </c>
      <c r="H11" s="366">
        <f t="shared" si="0"/>
        <v>-0.48592304248356299</v>
      </c>
      <c r="I11" s="347">
        <f t="shared" si="1"/>
        <v>0.21493499846452835</v>
      </c>
    </row>
    <row r="12" spans="1:9" x14ac:dyDescent="0.35">
      <c r="A12" s="10" t="s">
        <v>60</v>
      </c>
      <c r="B12" s="346">
        <v>28.499999999999996</v>
      </c>
      <c r="C12" s="352">
        <v>71.5</v>
      </c>
      <c r="D12" s="365">
        <v>29.039155418949619</v>
      </c>
      <c r="E12" s="466">
        <v>70.960844581050381</v>
      </c>
      <c r="F12" s="394">
        <v>28.81635763271526</v>
      </c>
      <c r="G12" s="352">
        <v>71.183642367284733</v>
      </c>
      <c r="H12" s="365">
        <f t="shared" si="0"/>
        <v>-0.22279778623435931</v>
      </c>
      <c r="I12" s="346">
        <f t="shared" si="1"/>
        <v>0.31635763271526329</v>
      </c>
    </row>
    <row r="13" spans="1:9" x14ac:dyDescent="0.35">
      <c r="A13" s="11" t="s">
        <v>19</v>
      </c>
      <c r="B13" s="347">
        <v>22.6</v>
      </c>
      <c r="C13" s="353">
        <v>77.400000000000006</v>
      </c>
      <c r="D13" s="366">
        <v>23.041194943657139</v>
      </c>
      <c r="E13" s="506">
        <v>76.958805056342854</v>
      </c>
      <c r="F13" s="347">
        <v>23.197761468790656</v>
      </c>
      <c r="G13" s="353">
        <v>76.802238531209341</v>
      </c>
      <c r="H13" s="366">
        <f t="shared" si="0"/>
        <v>0.15656652513351688</v>
      </c>
      <c r="I13" s="347">
        <f t="shared" si="1"/>
        <v>0.5977614687906545</v>
      </c>
    </row>
    <row r="14" spans="1:9" x14ac:dyDescent="0.35">
      <c r="A14" s="10" t="s">
        <v>58</v>
      </c>
      <c r="B14" s="346">
        <v>30</v>
      </c>
      <c r="C14" s="352">
        <v>70</v>
      </c>
      <c r="D14" s="365">
        <v>31.876138433515482</v>
      </c>
      <c r="E14" s="466">
        <v>68.123861566484507</v>
      </c>
      <c r="F14" s="394">
        <v>32.052441229656417</v>
      </c>
      <c r="G14" s="352">
        <v>67.947558770343591</v>
      </c>
      <c r="H14" s="365">
        <f t="shared" si="0"/>
        <v>0.17630279614093425</v>
      </c>
      <c r="I14" s="346">
        <f t="shared" si="1"/>
        <v>2.0524412296564165</v>
      </c>
    </row>
    <row r="15" spans="1:9" x14ac:dyDescent="0.35">
      <c r="A15" s="23" t="s">
        <v>22</v>
      </c>
      <c r="B15" s="350">
        <v>55.000000000000007</v>
      </c>
      <c r="C15" s="355">
        <v>45</v>
      </c>
      <c r="D15" s="368">
        <v>55.382118154087401</v>
      </c>
      <c r="E15" s="528">
        <v>44.617881845912599</v>
      </c>
      <c r="F15" s="350">
        <v>55.099999999999994</v>
      </c>
      <c r="G15" s="355">
        <v>44.9</v>
      </c>
      <c r="H15" s="368">
        <f t="shared" si="0"/>
        <v>-0.28211815408740648</v>
      </c>
      <c r="I15" s="350">
        <f t="shared" si="1"/>
        <v>9.999999999998721E-2</v>
      </c>
    </row>
    <row r="17" spans="1:7" x14ac:dyDescent="0.35">
      <c r="A17" s="15" t="s">
        <v>169</v>
      </c>
    </row>
    <row r="19" spans="1:7" x14ac:dyDescent="0.35">
      <c r="A19" s="8" t="s">
        <v>8</v>
      </c>
    </row>
    <row r="22" spans="1:7" x14ac:dyDescent="0.35">
      <c r="C22" s="315"/>
      <c r="D22" s="315"/>
      <c r="E22" s="315"/>
      <c r="F22" s="315"/>
      <c r="G22" s="315"/>
    </row>
    <row r="23" spans="1:7" x14ac:dyDescent="0.35">
      <c r="B23" s="315"/>
      <c r="C23" s="315"/>
      <c r="D23" s="315"/>
      <c r="E23" s="315"/>
      <c r="F23" s="315"/>
      <c r="G23" s="315"/>
    </row>
    <row r="24" spans="1:7" x14ac:dyDescent="0.35">
      <c r="B24" s="315"/>
      <c r="C24" s="315"/>
      <c r="D24" s="315"/>
      <c r="E24" s="315"/>
      <c r="F24" s="315"/>
      <c r="G24" s="315"/>
    </row>
    <row r="25" spans="1:7" x14ac:dyDescent="0.35">
      <c r="B25" s="315"/>
      <c r="C25" s="315"/>
      <c r="D25" s="315"/>
      <c r="E25" s="315"/>
      <c r="F25" s="315"/>
      <c r="G25" s="315"/>
    </row>
    <row r="26" spans="1:7" x14ac:dyDescent="0.35">
      <c r="B26" s="315"/>
      <c r="C26" s="315"/>
      <c r="D26" s="315"/>
      <c r="E26" s="315"/>
      <c r="F26" s="315"/>
      <c r="G26" s="315"/>
    </row>
    <row r="27" spans="1:7" x14ac:dyDescent="0.35">
      <c r="B27" s="315"/>
      <c r="C27" s="315"/>
      <c r="D27" s="315"/>
      <c r="E27" s="315"/>
      <c r="F27" s="315"/>
      <c r="G27" s="315"/>
    </row>
    <row r="28" spans="1:7" x14ac:dyDescent="0.35">
      <c r="B28" s="315"/>
      <c r="C28" s="315"/>
      <c r="D28" s="315"/>
      <c r="E28" s="315"/>
      <c r="F28" s="315"/>
      <c r="G28" s="315"/>
    </row>
    <row r="29" spans="1:7" x14ac:dyDescent="0.35">
      <c r="B29" s="315"/>
      <c r="C29" s="315"/>
      <c r="D29" s="315"/>
      <c r="E29" s="315"/>
      <c r="F29" s="315"/>
      <c r="G29" s="315"/>
    </row>
    <row r="30" spans="1:7" x14ac:dyDescent="0.35">
      <c r="B30" s="315"/>
      <c r="C30" s="315"/>
      <c r="D30" s="315"/>
      <c r="E30" s="315"/>
      <c r="F30" s="315"/>
      <c r="G30" s="315"/>
    </row>
    <row r="31" spans="1:7" x14ac:dyDescent="0.35">
      <c r="B31" s="315"/>
      <c r="C31" s="315"/>
      <c r="D31" s="315"/>
      <c r="E31" s="315"/>
      <c r="F31" s="315"/>
      <c r="G31" s="315"/>
    </row>
    <row r="32" spans="1:7" x14ac:dyDescent="0.35">
      <c r="B32" s="315"/>
      <c r="C32" s="315"/>
      <c r="D32" s="315"/>
      <c r="E32" s="315"/>
      <c r="F32" s="315"/>
      <c r="G32" s="315"/>
    </row>
    <row r="33" spans="2:7" x14ac:dyDescent="0.35">
      <c r="B33" s="315"/>
      <c r="C33" s="315"/>
      <c r="D33" s="315"/>
      <c r="E33" s="315"/>
      <c r="F33" s="315"/>
      <c r="G33" s="315"/>
    </row>
    <row r="34" spans="2:7" x14ac:dyDescent="0.35">
      <c r="B34" s="315"/>
      <c r="C34" s="315"/>
      <c r="D34" s="315"/>
      <c r="E34" s="315"/>
      <c r="F34" s="315"/>
      <c r="G34" s="315"/>
    </row>
    <row r="35" spans="2:7" x14ac:dyDescent="0.35">
      <c r="B35" s="315"/>
      <c r="C35" s="315"/>
      <c r="D35" s="315"/>
      <c r="E35" s="315"/>
      <c r="F35" s="315"/>
      <c r="G35" s="315"/>
    </row>
    <row r="36" spans="2:7" x14ac:dyDescent="0.35">
      <c r="B36" s="315"/>
      <c r="C36" s="315"/>
      <c r="D36" s="315"/>
      <c r="E36" s="315"/>
      <c r="F36" s="315"/>
      <c r="G36" s="315"/>
    </row>
    <row r="37" spans="2:7" x14ac:dyDescent="0.35">
      <c r="B37" s="315"/>
      <c r="C37" s="315"/>
      <c r="D37" s="315"/>
      <c r="E37" s="315"/>
      <c r="F37" s="315"/>
      <c r="G37" s="315"/>
    </row>
    <row r="38" spans="2:7" x14ac:dyDescent="0.35">
      <c r="B38" s="315"/>
      <c r="C38" s="315"/>
      <c r="D38" s="315"/>
      <c r="E38" s="315"/>
      <c r="F38" s="315"/>
      <c r="G38" s="315"/>
    </row>
    <row r="39" spans="2:7" x14ac:dyDescent="0.35">
      <c r="B39" s="315"/>
      <c r="C39" s="315"/>
      <c r="D39" s="315"/>
      <c r="E39" s="315"/>
      <c r="F39" s="315"/>
      <c r="G39" s="315"/>
    </row>
    <row r="40" spans="2:7" x14ac:dyDescent="0.35">
      <c r="B40" s="315"/>
      <c r="C40" s="315"/>
      <c r="D40" s="315"/>
      <c r="E40" s="315"/>
      <c r="F40" s="315"/>
      <c r="G40" s="315"/>
    </row>
  </sheetData>
  <mergeCells count="5">
    <mergeCell ref="B4:C4"/>
    <mergeCell ref="D4:E4"/>
    <mergeCell ref="F4:G4"/>
    <mergeCell ref="B3:G3"/>
    <mergeCell ref="H4:I4"/>
  </mergeCells>
  <hyperlinks>
    <hyperlink ref="A19" location="Index!A1" display="Back to index" xr:uid="{4292FC8F-E2B7-4A2A-9FA5-BF1439FE66F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0" id="{6D2F3D51-1063-4C71-9833-54288090B2E8}">
            <x14:iconSet iconSet="3Triangles">
              <x14:cfvo type="percent">
                <xm:f>0</xm:f>
              </x14:cfvo>
              <x14:cfvo type="num">
                <xm:f>1.0000000000000001E-5</xm:f>
              </x14:cfvo>
              <x14:cfvo type="num">
                <xm:f>1.0000000000000001E-5</xm:f>
              </x14:cfvo>
            </x14:iconSet>
          </x14:cfRule>
          <xm:sqref>H6</xm:sqref>
        </x14:conditionalFormatting>
        <x14:conditionalFormatting xmlns:xm="http://schemas.microsoft.com/office/excel/2006/main">
          <x14:cfRule type="iconSet" priority="19" id="{1BCAF4F5-0741-4B12-BA5C-DC24142C71EC}">
            <x14:iconSet iconSet="3Triangles">
              <x14:cfvo type="percent">
                <xm:f>0</xm:f>
              </x14:cfvo>
              <x14:cfvo type="num">
                <xm:f>1.0000000000000001E-5</xm:f>
              </x14:cfvo>
              <x14:cfvo type="num">
                <xm:f>1.0000000000000001E-5</xm:f>
              </x14:cfvo>
            </x14:iconSet>
          </x14:cfRule>
          <xm:sqref>H7</xm:sqref>
        </x14:conditionalFormatting>
        <x14:conditionalFormatting xmlns:xm="http://schemas.microsoft.com/office/excel/2006/main">
          <x14:cfRule type="iconSet" priority="18" id="{4C7ED4A0-2297-4DA4-A23C-CA0D71C85981}">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17" id="{26A8A010-BC7F-4A7E-98A4-C46B8D85B372}">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16" id="{FFC16E79-9381-41BD-AEE7-762E5A7E98B3}">
            <x14:iconSet iconSet="3Triangles">
              <x14:cfvo type="percent">
                <xm:f>0</xm:f>
              </x14:cfvo>
              <x14:cfvo type="num">
                <xm:f>1.0000000000000001E-5</xm:f>
              </x14:cfvo>
              <x14:cfvo type="num">
                <xm:f>1.0000000000000001E-5</xm:f>
              </x14:cfvo>
            </x14:iconSet>
          </x14:cfRule>
          <xm:sqref>H10</xm:sqref>
        </x14:conditionalFormatting>
        <x14:conditionalFormatting xmlns:xm="http://schemas.microsoft.com/office/excel/2006/main">
          <x14:cfRule type="iconSet" priority="15" id="{35DC1FDE-E05E-4D4D-B11F-0F89F37F2161}">
            <x14:iconSet iconSet="3Triangles">
              <x14:cfvo type="percent">
                <xm:f>0</xm:f>
              </x14:cfvo>
              <x14:cfvo type="num">
                <xm:f>1.0000000000000001E-5</xm:f>
              </x14:cfvo>
              <x14:cfvo type="num">
                <xm:f>1.0000000000000001E-5</xm:f>
              </x14:cfvo>
            </x14:iconSet>
          </x14:cfRule>
          <xm:sqref>H11</xm:sqref>
        </x14:conditionalFormatting>
        <x14:conditionalFormatting xmlns:xm="http://schemas.microsoft.com/office/excel/2006/main">
          <x14:cfRule type="iconSet" priority="14" id="{F1BB0040-973D-4325-BB6E-818164FDD666}">
            <x14:iconSet iconSet="3Triangles">
              <x14:cfvo type="percent">
                <xm:f>0</xm:f>
              </x14:cfvo>
              <x14:cfvo type="num">
                <xm:f>1.0000000000000001E-5</xm:f>
              </x14:cfvo>
              <x14:cfvo type="num">
                <xm:f>1.0000000000000001E-5</xm:f>
              </x14:cfvo>
            </x14:iconSet>
          </x14:cfRule>
          <xm:sqref>H12</xm:sqref>
        </x14:conditionalFormatting>
        <x14:conditionalFormatting xmlns:xm="http://schemas.microsoft.com/office/excel/2006/main">
          <x14:cfRule type="iconSet" priority="13" id="{EC593C0B-2A09-4FDB-B1E3-0489E91503F0}">
            <x14:iconSet iconSet="3Triangles">
              <x14:cfvo type="percent">
                <xm:f>0</xm:f>
              </x14:cfvo>
              <x14:cfvo type="num">
                <xm:f>1.0000000000000001E-5</xm:f>
              </x14:cfvo>
              <x14:cfvo type="num">
                <xm:f>1.0000000000000001E-5</xm:f>
              </x14:cfvo>
            </x14:iconSet>
          </x14:cfRule>
          <xm:sqref>H13</xm:sqref>
        </x14:conditionalFormatting>
        <x14:conditionalFormatting xmlns:xm="http://schemas.microsoft.com/office/excel/2006/main">
          <x14:cfRule type="iconSet" priority="12" id="{75D1FDDE-B505-4005-98E1-7AE1823F8E3A}">
            <x14:iconSet iconSet="3Triangles">
              <x14:cfvo type="percent">
                <xm:f>0</xm:f>
              </x14:cfvo>
              <x14:cfvo type="num">
                <xm:f>1.0000000000000001E-5</xm:f>
              </x14:cfvo>
              <x14:cfvo type="num">
                <xm:f>1.0000000000000001E-5</xm:f>
              </x14:cfvo>
            </x14:iconSet>
          </x14:cfRule>
          <xm:sqref>H14</xm:sqref>
        </x14:conditionalFormatting>
        <x14:conditionalFormatting xmlns:xm="http://schemas.microsoft.com/office/excel/2006/main">
          <x14:cfRule type="iconSet" priority="11" id="{6F066510-C1A8-44CA-8584-077A701B42CF}">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10" id="{6148895D-2E83-4927-975B-1886F383FBDB}">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9" id="{24639619-E869-40EA-BF81-872A4CBDDE12}">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8" id="{9E4F37ED-E91C-4D1E-A55E-16B725B20655}">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7" id="{EE7BB566-4769-47B0-AB17-C7357CF9EEB2}">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6" id="{F08912C1-C3F1-4A44-8DA7-3DE11FFBF9E5}">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5" id="{ED3854E7-3E77-44C2-91CD-949F74D51113}">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4" id="{B41F7DD2-1D96-4F9C-94C5-2C2C2FDBE40B}">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3" id="{06F8BA52-BE25-4C2B-AB6A-F160A169BA37}">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2" id="{20BC33EF-8B50-4F1B-92B5-7F2C581527D7}">
            <x14:iconSet iconSet="3Triangles">
              <x14:cfvo type="percent">
                <xm:f>0</xm:f>
              </x14:cfvo>
              <x14:cfvo type="num">
                <xm:f>1.0000000000000001E-5</xm:f>
              </x14:cfvo>
              <x14:cfvo type="num">
                <xm:f>1.0000000000000001E-5</xm:f>
              </x14:cfvo>
            </x14:iconSet>
          </x14:cfRule>
          <xm:sqref>H15</xm:sqref>
        </x14:conditionalFormatting>
        <x14:conditionalFormatting xmlns:xm="http://schemas.microsoft.com/office/excel/2006/main">
          <x14:cfRule type="iconSet" priority="1" id="{ADE2F1E8-5D54-425E-8A14-551D21F73AAF}">
            <x14:iconSet iconSet="3Triangles">
              <x14:cfvo type="percent">
                <xm:f>0</xm:f>
              </x14:cfvo>
              <x14:cfvo type="num">
                <xm:f>1.0000000000000001E-5</xm:f>
              </x14:cfvo>
              <x14:cfvo type="num">
                <xm:f>1.0000000000000001E-5</xm:f>
              </x14:cfvo>
            </x14:iconSet>
          </x14:cfRule>
          <xm:sqref>I15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9F02-3126-48A2-83E3-F22CC3319984}">
  <sheetPr codeName="Sheet14">
    <tabColor rgb="FF00B050"/>
  </sheetPr>
  <dimension ref="A1:T34"/>
  <sheetViews>
    <sheetView showGridLines="0" workbookViewId="0">
      <pane xSplit="1" ySplit="4" topLeftCell="B5" activePane="bottomRight" state="frozen"/>
      <selection activeCell="H4" sqref="H4:H6"/>
      <selection pane="topRight" activeCell="H4" sqref="H4:H6"/>
      <selection pane="bottomLeft" activeCell="H4" sqref="H4:H6"/>
      <selection pane="bottomRight"/>
    </sheetView>
  </sheetViews>
  <sheetFormatPr defaultRowHeight="14.5" x14ac:dyDescent="0.35"/>
  <cols>
    <col min="1" max="1" width="22" style="136" customWidth="1"/>
    <col min="2" max="11" width="10.90625" style="136" customWidth="1"/>
    <col min="12" max="12" width="10.90625" style="209" customWidth="1"/>
    <col min="13" max="13" width="10.90625" style="136" customWidth="1"/>
    <col min="14" max="14" width="11.90625" style="136" customWidth="1"/>
    <col min="15" max="17" width="10.81640625" style="136" customWidth="1"/>
    <col min="18" max="18" width="6.1796875" style="136" bestFit="1" customWidth="1"/>
    <col min="19" max="21" width="10.81640625" style="136" customWidth="1"/>
    <col min="22" max="16384" width="8.7265625" style="136"/>
  </cols>
  <sheetData>
    <row r="1" spans="1:15" x14ac:dyDescent="0.35">
      <c r="A1" s="140" t="s">
        <v>237</v>
      </c>
      <c r="B1" s="140"/>
      <c r="C1" s="140"/>
      <c r="D1" s="140"/>
      <c r="E1" s="140"/>
      <c r="F1" s="140"/>
      <c r="G1" s="140"/>
      <c r="H1" s="140"/>
      <c r="I1" s="140"/>
      <c r="J1" s="140"/>
    </row>
    <row r="2" spans="1:15" x14ac:dyDescent="0.35">
      <c r="A2" s="153"/>
      <c r="B2" s="153"/>
      <c r="C2" s="153"/>
      <c r="D2" s="153"/>
      <c r="E2" s="153"/>
      <c r="F2" s="153"/>
      <c r="G2" s="153"/>
      <c r="H2" s="153"/>
      <c r="I2" s="153"/>
      <c r="J2" s="153"/>
    </row>
    <row r="3" spans="1:15" s="176" customFormat="1" ht="19" customHeight="1" x14ac:dyDescent="0.35">
      <c r="A3" s="75"/>
      <c r="B3" s="580" t="s">
        <v>331</v>
      </c>
      <c r="C3" s="580"/>
      <c r="D3" s="580"/>
      <c r="E3" s="580"/>
      <c r="F3" s="580"/>
      <c r="G3" s="580"/>
      <c r="H3" s="580"/>
      <c r="I3" s="580"/>
      <c r="J3" s="580"/>
      <c r="K3" s="581" t="s">
        <v>325</v>
      </c>
      <c r="L3" s="582"/>
      <c r="M3" s="582"/>
    </row>
    <row r="4" spans="1:15" ht="29" x14ac:dyDescent="0.35">
      <c r="A4" s="142" t="s">
        <v>9</v>
      </c>
      <c r="B4" s="143" t="s">
        <v>274</v>
      </c>
      <c r="C4" s="143" t="s">
        <v>293</v>
      </c>
      <c r="D4" s="143" t="s">
        <v>276</v>
      </c>
      <c r="E4" s="143" t="s">
        <v>277</v>
      </c>
      <c r="F4" s="143" t="s">
        <v>278</v>
      </c>
      <c r="G4" s="143" t="s">
        <v>279</v>
      </c>
      <c r="H4" s="143" t="s">
        <v>280</v>
      </c>
      <c r="I4" s="143" t="s">
        <v>281</v>
      </c>
      <c r="J4" s="351" t="s">
        <v>282</v>
      </c>
      <c r="K4" s="356" t="s">
        <v>322</v>
      </c>
      <c r="L4" s="144" t="s">
        <v>323</v>
      </c>
      <c r="M4" s="144" t="s">
        <v>324</v>
      </c>
    </row>
    <row r="5" spans="1:15" x14ac:dyDescent="0.35">
      <c r="A5" s="138" t="s">
        <v>12</v>
      </c>
      <c r="B5" s="394">
        <v>73.7</v>
      </c>
      <c r="C5" s="394">
        <v>72</v>
      </c>
      <c r="D5" s="394">
        <v>71.899999999999991</v>
      </c>
      <c r="E5" s="394">
        <v>72.599999999999994</v>
      </c>
      <c r="F5" s="394">
        <v>70.8</v>
      </c>
      <c r="G5" s="394">
        <v>69.8</v>
      </c>
      <c r="H5" s="394">
        <v>67.3</v>
      </c>
      <c r="I5" s="394">
        <v>84.399999999999991</v>
      </c>
      <c r="J5" s="395">
        <v>86.7</v>
      </c>
      <c r="K5" s="365">
        <f>J5-I5</f>
        <v>2.3000000000000114</v>
      </c>
      <c r="L5" s="365">
        <f>J5-H5</f>
        <v>19.400000000000006</v>
      </c>
      <c r="M5" s="365">
        <f>J5-E5</f>
        <v>14.100000000000009</v>
      </c>
    </row>
    <row r="6" spans="1:15" x14ac:dyDescent="0.35">
      <c r="A6" s="139" t="s">
        <v>13</v>
      </c>
      <c r="B6" s="396">
        <v>79.5</v>
      </c>
      <c r="C6" s="396">
        <v>78</v>
      </c>
      <c r="D6" s="396">
        <v>78.2</v>
      </c>
      <c r="E6" s="396">
        <v>77</v>
      </c>
      <c r="F6" s="396">
        <v>75.599999999999994</v>
      </c>
      <c r="G6" s="396">
        <v>74.3</v>
      </c>
      <c r="H6" s="396">
        <v>72.2</v>
      </c>
      <c r="I6" s="396">
        <v>86.6</v>
      </c>
      <c r="J6" s="397">
        <v>86.4</v>
      </c>
      <c r="K6" s="366">
        <f t="shared" ref="K6:K13" si="0">J6-I6</f>
        <v>-0.19999999999998863</v>
      </c>
      <c r="L6" s="366">
        <f t="shared" ref="L6:L13" si="1">J6-H6</f>
        <v>14.200000000000003</v>
      </c>
      <c r="M6" s="366">
        <f t="shared" ref="M6:M13" si="2">J6-E6</f>
        <v>9.4000000000000057</v>
      </c>
      <c r="N6" s="136" t="s">
        <v>201</v>
      </c>
    </row>
    <row r="7" spans="1:15" x14ac:dyDescent="0.35">
      <c r="A7" s="138" t="s">
        <v>14</v>
      </c>
      <c r="B7" s="394">
        <v>61.1</v>
      </c>
      <c r="C7" s="394">
        <v>61.3</v>
      </c>
      <c r="D7" s="394">
        <v>60</v>
      </c>
      <c r="E7" s="394">
        <v>62.1</v>
      </c>
      <c r="F7" s="394">
        <v>61.199999999999996</v>
      </c>
      <c r="G7" s="394">
        <v>62.5</v>
      </c>
      <c r="H7" s="394">
        <v>63.3</v>
      </c>
      <c r="I7" s="394">
        <v>84.7</v>
      </c>
      <c r="J7" s="395">
        <v>87.2</v>
      </c>
      <c r="K7" s="365">
        <f t="shared" si="0"/>
        <v>2.5</v>
      </c>
      <c r="L7" s="365">
        <f t="shared" si="1"/>
        <v>23.900000000000006</v>
      </c>
      <c r="M7" s="365">
        <f t="shared" si="2"/>
        <v>25.1</v>
      </c>
    </row>
    <row r="8" spans="1:15" x14ac:dyDescent="0.35">
      <c r="A8" s="139" t="s">
        <v>27</v>
      </c>
      <c r="B8" s="396">
        <v>70.099999999999994</v>
      </c>
      <c r="C8" s="396">
        <v>68.8</v>
      </c>
      <c r="D8" s="396">
        <v>68.400000000000006</v>
      </c>
      <c r="E8" s="396">
        <v>67.5</v>
      </c>
      <c r="F8" s="396">
        <v>68.400000000000006</v>
      </c>
      <c r="G8" s="396">
        <v>68</v>
      </c>
      <c r="H8" s="396">
        <v>68.2</v>
      </c>
      <c r="I8" s="396">
        <v>86.4</v>
      </c>
      <c r="J8" s="397">
        <v>88.1</v>
      </c>
      <c r="K8" s="366">
        <f t="shared" si="0"/>
        <v>1.6999999999999886</v>
      </c>
      <c r="L8" s="366">
        <f t="shared" si="1"/>
        <v>19.899999999999991</v>
      </c>
      <c r="M8" s="366">
        <f t="shared" si="2"/>
        <v>20.599999999999994</v>
      </c>
    </row>
    <row r="9" spans="1:15" x14ac:dyDescent="0.35">
      <c r="A9" s="138" t="s">
        <v>57</v>
      </c>
      <c r="B9" s="394">
        <v>89.9</v>
      </c>
      <c r="C9" s="394">
        <v>87.8</v>
      </c>
      <c r="D9" s="394">
        <v>87.7</v>
      </c>
      <c r="E9" s="394">
        <v>88.1</v>
      </c>
      <c r="F9" s="394">
        <v>88.2</v>
      </c>
      <c r="G9" s="394">
        <v>88</v>
      </c>
      <c r="H9" s="394">
        <v>86.6</v>
      </c>
      <c r="I9" s="394">
        <v>96</v>
      </c>
      <c r="J9" s="395">
        <v>95.4</v>
      </c>
      <c r="K9" s="365">
        <f t="shared" si="0"/>
        <v>-0.59999999999999432</v>
      </c>
      <c r="L9" s="365">
        <f t="shared" si="1"/>
        <v>8.8000000000000114</v>
      </c>
      <c r="M9" s="365">
        <f t="shared" si="2"/>
        <v>7.3000000000000114</v>
      </c>
    </row>
    <row r="10" spans="1:15" x14ac:dyDescent="0.35">
      <c r="A10" s="139" t="s">
        <v>17</v>
      </c>
      <c r="B10" s="396">
        <v>65.100000000000009</v>
      </c>
      <c r="C10" s="396">
        <v>60.6</v>
      </c>
      <c r="D10" s="396">
        <v>58.599999999999994</v>
      </c>
      <c r="E10" s="396">
        <v>58.699999999999996</v>
      </c>
      <c r="F10" s="396">
        <v>58.599999999999994</v>
      </c>
      <c r="G10" s="396">
        <v>56.2</v>
      </c>
      <c r="H10" s="396">
        <v>66.7</v>
      </c>
      <c r="I10" s="396">
        <v>88.1</v>
      </c>
      <c r="J10" s="397">
        <v>89.1</v>
      </c>
      <c r="K10" s="366">
        <f t="shared" si="0"/>
        <v>1</v>
      </c>
      <c r="L10" s="366">
        <f t="shared" si="1"/>
        <v>22.399999999999991</v>
      </c>
      <c r="M10" s="366">
        <f t="shared" si="2"/>
        <v>30.4</v>
      </c>
    </row>
    <row r="11" spans="1:15" x14ac:dyDescent="0.35">
      <c r="A11" s="138" t="s">
        <v>18</v>
      </c>
      <c r="B11" s="394">
        <v>81.3</v>
      </c>
      <c r="C11" s="394">
        <v>80.5</v>
      </c>
      <c r="D11" s="394">
        <v>79.800000000000011</v>
      </c>
      <c r="E11" s="394">
        <v>80.2</v>
      </c>
      <c r="F11" s="394">
        <v>80.300000000000011</v>
      </c>
      <c r="G11" s="394">
        <v>80.800000000000011</v>
      </c>
      <c r="H11" s="394">
        <v>75.599999999999994</v>
      </c>
      <c r="I11" s="394">
        <v>86.9</v>
      </c>
      <c r="J11" s="395">
        <v>86.3</v>
      </c>
      <c r="K11" s="365">
        <f t="shared" si="0"/>
        <v>-0.60000000000000853</v>
      </c>
      <c r="L11" s="365">
        <f t="shared" si="1"/>
        <v>10.700000000000003</v>
      </c>
      <c r="M11" s="365">
        <f t="shared" si="2"/>
        <v>6.0999999999999943</v>
      </c>
    </row>
    <row r="12" spans="1:15" x14ac:dyDescent="0.35">
      <c r="A12" s="139" t="s">
        <v>19</v>
      </c>
      <c r="B12" s="396">
        <v>73.900000000000006</v>
      </c>
      <c r="C12" s="396">
        <v>72.2</v>
      </c>
      <c r="D12" s="396">
        <v>71.5</v>
      </c>
      <c r="E12" s="396">
        <v>71.399999999999991</v>
      </c>
      <c r="F12" s="396">
        <v>69.699999999999989</v>
      </c>
      <c r="G12" s="396">
        <v>70.099999999999994</v>
      </c>
      <c r="H12" s="396">
        <v>70.5</v>
      </c>
      <c r="I12" s="396">
        <v>84.399999999999991</v>
      </c>
      <c r="J12" s="397">
        <v>85.2</v>
      </c>
      <c r="K12" s="366">
        <f t="shared" si="0"/>
        <v>0.80000000000001137</v>
      </c>
      <c r="L12" s="366">
        <f t="shared" si="1"/>
        <v>14.700000000000003</v>
      </c>
      <c r="M12" s="366">
        <f t="shared" si="2"/>
        <v>13.800000000000011</v>
      </c>
    </row>
    <row r="13" spans="1:15" x14ac:dyDescent="0.35">
      <c r="A13" s="165" t="s">
        <v>22</v>
      </c>
      <c r="B13" s="387">
        <v>77.2</v>
      </c>
      <c r="C13" s="387">
        <v>76.7</v>
      </c>
      <c r="D13" s="387">
        <v>77.3</v>
      </c>
      <c r="E13" s="387">
        <v>77.600000000000009</v>
      </c>
      <c r="F13" s="387">
        <v>77.400000000000006</v>
      </c>
      <c r="G13" s="387">
        <v>77</v>
      </c>
      <c r="H13" s="387">
        <v>75.8</v>
      </c>
      <c r="I13" s="387">
        <v>88</v>
      </c>
      <c r="J13" s="388">
        <v>88.5</v>
      </c>
      <c r="K13" s="398">
        <f t="shared" si="0"/>
        <v>0.5</v>
      </c>
      <c r="L13" s="398">
        <f t="shared" si="1"/>
        <v>12.700000000000003</v>
      </c>
      <c r="M13" s="398">
        <f t="shared" si="2"/>
        <v>10.899999999999991</v>
      </c>
      <c r="O13" s="146"/>
    </row>
    <row r="14" spans="1:15" s="189" customFormat="1" x14ac:dyDescent="0.35">
      <c r="A14" s="187"/>
      <c r="B14" s="188"/>
      <c r="C14" s="188"/>
      <c r="D14" s="188"/>
      <c r="E14" s="188"/>
      <c r="F14" s="188"/>
      <c r="G14" s="188"/>
      <c r="H14" s="188"/>
      <c r="I14" s="188"/>
      <c r="J14" s="188"/>
      <c r="K14" s="355"/>
      <c r="L14" s="350"/>
      <c r="M14" s="368"/>
      <c r="O14" s="190"/>
    </row>
    <row r="15" spans="1:15" x14ac:dyDescent="0.35">
      <c r="A15" s="141" t="s">
        <v>183</v>
      </c>
      <c r="B15" s="151"/>
      <c r="C15" s="151"/>
      <c r="D15" s="151"/>
      <c r="E15" s="151"/>
      <c r="F15" s="151"/>
      <c r="G15" s="151"/>
      <c r="H15" s="151"/>
      <c r="I15" s="151"/>
      <c r="J15"/>
    </row>
    <row r="16" spans="1:15" x14ac:dyDescent="0.35">
      <c r="A16" s="155" t="s">
        <v>61</v>
      </c>
      <c r="B16" s="156"/>
      <c r="C16" s="156"/>
      <c r="D16" s="156"/>
      <c r="E16" s="156"/>
      <c r="F16" s="156"/>
      <c r="G16" s="156"/>
      <c r="H16" s="156"/>
      <c r="I16" s="156"/>
      <c r="J16"/>
      <c r="K16" s="159"/>
      <c r="L16" s="221"/>
    </row>
    <row r="17" spans="1:20" x14ac:dyDescent="0.35">
      <c r="A17" s="151"/>
      <c r="B17" s="151"/>
      <c r="C17" s="218"/>
      <c r="D17" s="218"/>
      <c r="E17" s="218"/>
      <c r="F17" s="218"/>
      <c r="G17" s="218"/>
      <c r="H17" s="218"/>
      <c r="I17" s="218"/>
      <c r="J17" s="218"/>
      <c r="K17" s="159"/>
      <c r="L17" s="221"/>
      <c r="O17" s="178"/>
      <c r="P17" s="178"/>
    </row>
    <row r="18" spans="1:20" x14ac:dyDescent="0.35">
      <c r="A18" s="152" t="s">
        <v>8</v>
      </c>
      <c r="B18" s="218"/>
      <c r="C18" s="218"/>
      <c r="D18" s="218"/>
      <c r="E18" s="218"/>
      <c r="F18" s="218"/>
      <c r="G18" s="218"/>
      <c r="H18" s="218"/>
      <c r="I18" s="218"/>
      <c r="J18" s="218"/>
      <c r="K18" s="159"/>
      <c r="L18" s="221"/>
      <c r="O18" s="178"/>
      <c r="P18" s="178"/>
    </row>
    <row r="19" spans="1:20" x14ac:dyDescent="0.35">
      <c r="B19" s="218"/>
      <c r="C19" s="218"/>
      <c r="D19" s="218"/>
      <c r="E19" s="218"/>
      <c r="F19" s="218"/>
      <c r="G19" s="218"/>
      <c r="H19" s="218"/>
      <c r="I19" s="218"/>
      <c r="J19" s="218"/>
      <c r="K19" s="159"/>
      <c r="L19" s="221"/>
      <c r="O19" s="178"/>
      <c r="P19" s="178"/>
    </row>
    <row r="20" spans="1:20" x14ac:dyDescent="0.35">
      <c r="A20" s="161"/>
      <c r="B20" s="218"/>
      <c r="C20" s="218"/>
      <c r="D20" s="218"/>
      <c r="E20" s="218"/>
      <c r="F20" s="218"/>
      <c r="G20" s="218"/>
      <c r="H20" s="218"/>
      <c r="I20" s="218"/>
      <c r="J20" s="218"/>
      <c r="K20" s="159"/>
      <c r="L20" s="221"/>
      <c r="N20" s="161"/>
      <c r="O20" s="161"/>
      <c r="P20" s="161"/>
      <c r="Q20" s="161"/>
      <c r="R20" s="161"/>
      <c r="S20" s="161"/>
      <c r="T20" s="161"/>
    </row>
    <row r="21" spans="1:20" ht="20.5" customHeight="1" x14ac:dyDescent="0.35">
      <c r="A21" s="161"/>
      <c r="B21" s="218"/>
      <c r="C21" s="218"/>
      <c r="D21" s="218"/>
      <c r="E21" s="218"/>
      <c r="F21" s="218"/>
      <c r="G21" s="218"/>
      <c r="H21" s="218"/>
      <c r="I21" s="218"/>
      <c r="J21" s="218"/>
      <c r="K21" s="159"/>
      <c r="L21" s="221"/>
      <c r="N21" s="161"/>
      <c r="O21" s="161"/>
      <c r="P21" s="161"/>
      <c r="Q21" s="161"/>
      <c r="R21" s="161"/>
      <c r="S21" s="161"/>
      <c r="T21" s="161"/>
    </row>
    <row r="22" spans="1:20" x14ac:dyDescent="0.35">
      <c r="B22" s="218"/>
      <c r="C22" s="218"/>
      <c r="D22" s="218"/>
      <c r="E22" s="218"/>
      <c r="F22" s="218"/>
      <c r="G22" s="218"/>
      <c r="H22" s="218"/>
      <c r="I22" s="218"/>
      <c r="J22" s="218"/>
      <c r="K22" s="159"/>
      <c r="L22" s="221"/>
    </row>
    <row r="23" spans="1:20" x14ac:dyDescent="0.35">
      <c r="B23" s="218"/>
      <c r="C23" s="218"/>
      <c r="D23" s="218"/>
      <c r="E23" s="218"/>
      <c r="F23" s="218"/>
      <c r="G23" s="218"/>
      <c r="H23" s="218"/>
      <c r="I23" s="218"/>
      <c r="J23" s="218"/>
      <c r="K23" s="159"/>
      <c r="L23" s="221"/>
    </row>
    <row r="24" spans="1:20" x14ac:dyDescent="0.35">
      <c r="B24" s="218"/>
      <c r="C24" s="218"/>
      <c r="D24" s="218"/>
      <c r="E24" s="218"/>
      <c r="F24" s="218"/>
      <c r="G24" s="218"/>
      <c r="H24" s="218"/>
      <c r="I24" s="218"/>
      <c r="J24" s="218"/>
      <c r="K24" s="159"/>
      <c r="L24" s="221"/>
    </row>
    <row r="25" spans="1:20" x14ac:dyDescent="0.35">
      <c r="B25" s="218"/>
      <c r="C25" s="218"/>
      <c r="D25" s="218"/>
      <c r="E25" s="218"/>
      <c r="F25" s="218"/>
      <c r="G25" s="218"/>
      <c r="H25" s="218"/>
      <c r="I25" s="218"/>
      <c r="J25" s="218"/>
      <c r="K25" s="159"/>
      <c r="L25" s="221"/>
    </row>
    <row r="26" spans="1:20" x14ac:dyDescent="0.35">
      <c r="B26" s="218"/>
      <c r="C26" s="218"/>
      <c r="D26" s="218"/>
      <c r="E26" s="218"/>
      <c r="F26" s="218"/>
      <c r="G26" s="218"/>
      <c r="H26" s="218"/>
      <c r="I26" s="218"/>
      <c r="J26" s="218"/>
      <c r="K26"/>
    </row>
    <row r="27" spans="1:20" x14ac:dyDescent="0.35">
      <c r="B27" s="218"/>
      <c r="C27" s="218"/>
      <c r="D27" s="218"/>
      <c r="E27" s="218"/>
      <c r="F27" s="218"/>
      <c r="G27" s="218"/>
      <c r="H27" s="218"/>
      <c r="I27" s="218"/>
      <c r="J27" s="218"/>
      <c r="K27"/>
    </row>
    <row r="28" spans="1:20" x14ac:dyDescent="0.35">
      <c r="B28" s="218"/>
      <c r="C28" s="218"/>
      <c r="D28" s="218"/>
      <c r="E28" s="218"/>
      <c r="F28" s="218"/>
      <c r="G28" s="218"/>
      <c r="H28" s="218"/>
      <c r="I28" s="218"/>
      <c r="J28" s="218"/>
      <c r="K28"/>
    </row>
    <row r="29" spans="1:20" x14ac:dyDescent="0.35">
      <c r="I29"/>
      <c r="J29"/>
      <c r="K29"/>
    </row>
    <row r="30" spans="1:20" x14ac:dyDescent="0.35">
      <c r="I30"/>
      <c r="J30"/>
      <c r="K30"/>
    </row>
    <row r="31" spans="1:20" x14ac:dyDescent="0.35">
      <c r="J31"/>
    </row>
    <row r="32" spans="1:20" x14ac:dyDescent="0.35">
      <c r="J32"/>
    </row>
    <row r="33" spans="10:10" x14ac:dyDescent="0.35">
      <c r="J33"/>
    </row>
    <row r="34" spans="10:10" x14ac:dyDescent="0.35">
      <c r="J34"/>
    </row>
  </sheetData>
  <sortState xmlns:xlrd2="http://schemas.microsoft.com/office/spreadsheetml/2017/richdata2" ref="A5:M12">
    <sortCondition ref="A5:A12"/>
  </sortState>
  <mergeCells count="2">
    <mergeCell ref="B3:J3"/>
    <mergeCell ref="K3:M3"/>
  </mergeCells>
  <hyperlinks>
    <hyperlink ref="A18" location="Index!A1" display="Back to index" xr:uid="{024B83D4-492F-4B4D-8005-ED8A288AE737}"/>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30" id="{A81FC570-C037-4D4A-885C-6D67DD6C1C37}">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29" id="{C37EC6D2-A68A-4B56-80A3-857B563C13BA}">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28" id="{EEDC4B32-F270-4737-8D36-1E0D7DF3A17B}">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27" id="{97444FA0-B0E5-4CD2-B266-C43C3C56D4F6}">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26" id="{B25AAF1E-CC82-40CB-B436-641462D31A62}">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25" id="{223A9676-83C7-49B5-90F7-D9750091DB28}">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24" id="{7D7446C6-4745-424A-BE5F-2EB3FC279A51}">
            <x14:iconSet iconSet="3Triangles">
              <x14:cfvo type="percent">
                <xm:f>0</xm:f>
              </x14:cfvo>
              <x14:cfvo type="num">
                <xm:f>1.0000000000000001E-5</xm:f>
              </x14:cfvo>
              <x14:cfvo type="num">
                <xm:f>1.0000000000000001E-5</xm:f>
              </x14:cfvo>
            </x14:iconSet>
          </x14:cfRule>
          <xm:sqref>K11</xm:sqref>
        </x14:conditionalFormatting>
        <x14:conditionalFormatting xmlns:xm="http://schemas.microsoft.com/office/excel/2006/main">
          <x14:cfRule type="iconSet" priority="23" id="{8715CE3C-D6C2-447D-A707-6666E70CCBA1}">
            <x14:iconSet iconSet="3Triangles">
              <x14:cfvo type="percent">
                <xm:f>0</xm:f>
              </x14:cfvo>
              <x14:cfvo type="num">
                <xm:f>1.0000000000000001E-5</xm:f>
              </x14:cfvo>
              <x14:cfvo type="num">
                <xm:f>1.0000000000000001E-5</xm:f>
              </x14:cfvo>
            </x14:iconSet>
          </x14:cfRule>
          <xm:sqref>K12</xm:sqref>
        </x14:conditionalFormatting>
        <x14:conditionalFormatting xmlns:xm="http://schemas.microsoft.com/office/excel/2006/main">
          <x14:cfRule type="iconSet" priority="22" id="{07015724-C443-452A-B674-101F99C9CFE1}">
            <x14:iconSet iconSet="3Triangles">
              <x14:cfvo type="percent">
                <xm:f>0</xm:f>
              </x14:cfvo>
              <x14:cfvo type="num">
                <xm:f>1.0000000000000001E-5</xm:f>
              </x14:cfvo>
              <x14:cfvo type="num">
                <xm:f>1.0000000000000001E-5</xm:f>
              </x14:cfvo>
            </x14:iconSet>
          </x14:cfRule>
          <xm:sqref>K13</xm:sqref>
        </x14:conditionalFormatting>
        <x14:conditionalFormatting xmlns:xm="http://schemas.microsoft.com/office/excel/2006/main">
          <x14:cfRule type="iconSet" priority="21" id="{771FFF38-3574-4DC7-9EBA-C86CE5E02126}">
            <x14:iconSet iconSet="3Triangles">
              <x14:cfvo type="percent">
                <xm:f>0</xm:f>
              </x14:cfvo>
              <x14:cfvo type="num">
                <xm:f>1.0000000000000001E-5</xm:f>
              </x14:cfvo>
              <x14:cfvo type="num">
                <xm:f>1.0000000000000001E-5</xm:f>
              </x14:cfvo>
            </x14:iconSet>
          </x14:cfRule>
          <xm:sqref>K14</xm:sqref>
        </x14:conditionalFormatting>
        <x14:conditionalFormatting xmlns:xm="http://schemas.microsoft.com/office/excel/2006/main">
          <x14:cfRule type="iconSet" priority="20" id="{7D2C5E19-213E-4776-BAA8-501AD9BBE40E}">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19" id="{2C027DE0-1C38-47BE-9CCF-4D41257E9B74}">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18" id="{733A56E6-6856-4F8D-954C-A7CB4B0662B2}">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17" id="{058D268C-546C-4D28-BCA3-E96729DB1720}">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16" id="{245461B9-BCC3-4F53-A92B-F9FFED61CB83}">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15" id="{A43DC695-1BC1-4A40-AFC9-5A9870DCE602}">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14" id="{B3D07587-67AC-490A-89E1-D22396DF795A}">
            <x14:iconSet iconSet="3Triangles">
              <x14:cfvo type="percent">
                <xm:f>0</xm:f>
              </x14:cfvo>
              <x14:cfvo type="num">
                <xm:f>1.0000000000000001E-5</xm:f>
              </x14:cfvo>
              <x14:cfvo type="num">
                <xm:f>1.0000000000000001E-5</xm:f>
              </x14:cfvo>
            </x14:iconSet>
          </x14:cfRule>
          <xm:sqref>L11</xm:sqref>
        </x14:conditionalFormatting>
        <x14:conditionalFormatting xmlns:xm="http://schemas.microsoft.com/office/excel/2006/main">
          <x14:cfRule type="iconSet" priority="13" id="{4F8CAC1E-E2B3-4E95-9DD7-B57105FB7C13}">
            <x14:iconSet iconSet="3Triangles">
              <x14:cfvo type="percent">
                <xm:f>0</xm:f>
              </x14:cfvo>
              <x14:cfvo type="num">
                <xm:f>1.0000000000000001E-5</xm:f>
              </x14:cfvo>
              <x14:cfvo type="num">
                <xm:f>1.0000000000000001E-5</xm:f>
              </x14:cfvo>
            </x14:iconSet>
          </x14:cfRule>
          <xm:sqref>L12</xm:sqref>
        </x14:conditionalFormatting>
        <x14:conditionalFormatting xmlns:xm="http://schemas.microsoft.com/office/excel/2006/main">
          <x14:cfRule type="iconSet" priority="12" id="{5972D8DE-08DE-4F90-BB7D-DD2986CA6626}">
            <x14:iconSet iconSet="3Triangles">
              <x14:cfvo type="percent">
                <xm:f>0</xm:f>
              </x14:cfvo>
              <x14:cfvo type="num">
                <xm:f>1.0000000000000001E-5</xm:f>
              </x14:cfvo>
              <x14:cfvo type="num">
                <xm:f>1.0000000000000001E-5</xm:f>
              </x14:cfvo>
            </x14:iconSet>
          </x14:cfRule>
          <xm:sqref>L13</xm:sqref>
        </x14:conditionalFormatting>
        <x14:conditionalFormatting xmlns:xm="http://schemas.microsoft.com/office/excel/2006/main">
          <x14:cfRule type="iconSet" priority="11" id="{B052B595-9376-41A9-807F-446734DF7CEB}">
            <x14:iconSet iconSet="3Triangles">
              <x14:cfvo type="percent">
                <xm:f>0</xm:f>
              </x14:cfvo>
              <x14:cfvo type="num">
                <xm:f>1.0000000000000001E-5</xm:f>
              </x14:cfvo>
              <x14:cfvo type="num">
                <xm:f>1.0000000000000001E-5</xm:f>
              </x14:cfvo>
            </x14:iconSet>
          </x14:cfRule>
          <xm:sqref>L14</xm:sqref>
        </x14:conditionalFormatting>
        <x14:conditionalFormatting xmlns:xm="http://schemas.microsoft.com/office/excel/2006/main">
          <x14:cfRule type="iconSet" priority="10" id="{6BF774BD-CECE-4476-B56C-F931D64E162B}">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9" id="{D769A8A7-3E5D-47E6-B8B0-9A5B5AD581DC}">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8" id="{68E7A3F5-9A07-4743-BB05-659FC8115419}">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7" id="{F7A798B5-63B6-4A2B-9FD7-3B644289680C}">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6" id="{C1DAD88C-4D9A-4432-B1D2-2A8EF6DE0475}">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5" id="{CDA3B000-3628-4BB2-BE00-749CBCF8375B}">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4" id="{497E3FA3-EFAE-4588-9481-6016157F15F7}">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3" id="{8F94B1B7-2059-47FA-B898-3ABAB025D728}">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2" id="{4A9643D7-5154-4DF1-B209-EF18AABBB2D8}">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1" id="{516B72FF-72F9-4C6B-99E8-897EF0DCDBF0}">
            <x14:iconSet iconSet="3Triangles">
              <x14:cfvo type="percent">
                <xm:f>0</xm:f>
              </x14:cfvo>
              <x14:cfvo type="num">
                <xm:f>1.0000000000000001E-5</xm:f>
              </x14:cfvo>
              <x14:cfvo type="num">
                <xm:f>1.0000000000000001E-5</xm:f>
              </x14:cfvo>
            </x14:iconSet>
          </x14:cfRule>
          <xm:sqref>M14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7CDA-D69D-45A5-8D35-515D8060375D}">
  <sheetPr>
    <tabColor rgb="FF00B050"/>
  </sheetPr>
  <dimension ref="A1:AG39"/>
  <sheetViews>
    <sheetView showGridLines="0" zoomScaleNormal="100" workbookViewId="0">
      <pane xSplit="2" ySplit="4" topLeftCell="C5" activePane="bottomRight" state="frozen"/>
      <selection activeCell="H4" sqref="H4:H6"/>
      <selection pane="topRight" activeCell="H4" sqref="H4:H6"/>
      <selection pane="bottomLeft" activeCell="H4" sqref="H4:H6"/>
      <selection pane="bottomRight"/>
    </sheetView>
  </sheetViews>
  <sheetFormatPr defaultColWidth="8.81640625" defaultRowHeight="14.5" x14ac:dyDescent="0.35"/>
  <cols>
    <col min="1" max="1" width="21.90625" style="314" customWidth="1"/>
    <col min="2" max="2" width="9.54296875" style="314" customWidth="1"/>
    <col min="3" max="12" width="13.81640625" style="314" customWidth="1"/>
    <col min="13" max="27" width="12.7265625" style="314" customWidth="1"/>
    <col min="28" max="33" width="11.7265625" style="314" customWidth="1"/>
    <col min="34" max="16384" width="8.81640625" style="314"/>
  </cols>
  <sheetData>
    <row r="1" spans="1:33" x14ac:dyDescent="0.35">
      <c r="A1" s="212" t="s">
        <v>239</v>
      </c>
    </row>
    <row r="3" spans="1:33" s="176" customFormat="1" ht="29.5" customHeight="1" thickBot="1" x14ac:dyDescent="0.4">
      <c r="A3" s="334"/>
      <c r="B3" s="433"/>
      <c r="C3" s="570" t="s">
        <v>70</v>
      </c>
      <c r="D3" s="583"/>
      <c r="E3" s="583"/>
      <c r="F3" s="583"/>
      <c r="G3" s="583"/>
      <c r="H3" s="583"/>
      <c r="I3" s="583"/>
      <c r="J3" s="583"/>
      <c r="K3" s="583"/>
      <c r="L3" s="583"/>
      <c r="M3" s="584" t="s">
        <v>71</v>
      </c>
      <c r="N3" s="583"/>
      <c r="O3" s="583"/>
      <c r="P3" s="583"/>
      <c r="Q3" s="583"/>
      <c r="R3" s="583"/>
      <c r="S3" s="583"/>
      <c r="T3" s="583"/>
      <c r="U3" s="583"/>
      <c r="V3" s="583"/>
      <c r="W3" s="584" t="s">
        <v>72</v>
      </c>
      <c r="X3" s="583"/>
      <c r="Y3" s="583"/>
      <c r="Z3" s="583"/>
      <c r="AA3" s="572"/>
      <c r="AB3" s="585" t="s">
        <v>298</v>
      </c>
      <c r="AC3" s="586"/>
      <c r="AD3" s="586"/>
      <c r="AE3" s="585" t="s">
        <v>299</v>
      </c>
      <c r="AF3" s="586"/>
      <c r="AG3" s="586"/>
    </row>
    <row r="4" spans="1:33" s="434" customFormat="1" ht="35" customHeight="1" thickBot="1" x14ac:dyDescent="0.4">
      <c r="A4" s="369" t="s">
        <v>9</v>
      </c>
      <c r="B4" s="369" t="s">
        <v>69</v>
      </c>
      <c r="C4" s="533" t="s">
        <v>62</v>
      </c>
      <c r="D4" s="534" t="s">
        <v>180</v>
      </c>
      <c r="E4" s="535" t="s">
        <v>63</v>
      </c>
      <c r="F4" s="534" t="s">
        <v>64</v>
      </c>
      <c r="G4" s="535" t="s">
        <v>65</v>
      </c>
      <c r="H4" s="534" t="s">
        <v>66</v>
      </c>
      <c r="I4" s="535" t="s">
        <v>67</v>
      </c>
      <c r="J4" s="534" t="s">
        <v>68</v>
      </c>
      <c r="K4" s="536" t="s">
        <v>176</v>
      </c>
      <c r="L4" s="537" t="s">
        <v>177</v>
      </c>
      <c r="M4" s="538" t="s">
        <v>340</v>
      </c>
      <c r="N4" s="534" t="s">
        <v>341</v>
      </c>
      <c r="O4" s="535" t="s">
        <v>342</v>
      </c>
      <c r="P4" s="534" t="s">
        <v>343</v>
      </c>
      <c r="Q4" s="535" t="s">
        <v>344</v>
      </c>
      <c r="R4" s="534" t="s">
        <v>345</v>
      </c>
      <c r="S4" s="535" t="s">
        <v>346</v>
      </c>
      <c r="T4" s="534" t="s">
        <v>347</v>
      </c>
      <c r="U4" s="536" t="s">
        <v>348</v>
      </c>
      <c r="V4" s="537" t="s">
        <v>349</v>
      </c>
      <c r="W4" s="538" t="s">
        <v>345</v>
      </c>
      <c r="X4" s="534" t="s">
        <v>346</v>
      </c>
      <c r="Y4" s="536" t="s">
        <v>347</v>
      </c>
      <c r="Z4" s="534" t="s">
        <v>348</v>
      </c>
      <c r="AA4" s="539" t="s">
        <v>349</v>
      </c>
      <c r="AB4" s="540" t="s">
        <v>350</v>
      </c>
      <c r="AC4" s="535" t="s">
        <v>351</v>
      </c>
      <c r="AD4" s="547" t="s">
        <v>353</v>
      </c>
      <c r="AE4" s="546" t="s">
        <v>350</v>
      </c>
      <c r="AF4" s="535" t="s">
        <v>351</v>
      </c>
      <c r="AG4" s="534" t="s">
        <v>352</v>
      </c>
    </row>
    <row r="5" spans="1:33" s="153" customFormat="1" x14ac:dyDescent="0.35">
      <c r="A5" s="321" t="s">
        <v>12</v>
      </c>
      <c r="B5" s="321" t="s">
        <v>73</v>
      </c>
      <c r="C5" s="215">
        <v>63074</v>
      </c>
      <c r="D5" s="215">
        <v>63939</v>
      </c>
      <c r="E5" s="215">
        <v>64070</v>
      </c>
      <c r="F5" s="215">
        <v>63275</v>
      </c>
      <c r="G5" s="215">
        <v>62650</v>
      </c>
      <c r="H5" s="215">
        <v>61908</v>
      </c>
      <c r="I5" s="215">
        <v>63819</v>
      </c>
      <c r="J5" s="215">
        <v>69196</v>
      </c>
      <c r="K5" s="215">
        <v>65120</v>
      </c>
      <c r="L5" s="399">
        <v>70055</v>
      </c>
      <c r="M5" s="365">
        <v>73.7</v>
      </c>
      <c r="N5" s="346">
        <v>73.7</v>
      </c>
      <c r="O5" s="346">
        <v>72</v>
      </c>
      <c r="P5" s="346">
        <v>71.899999999999991</v>
      </c>
      <c r="Q5" s="346">
        <v>72.599999999999994</v>
      </c>
      <c r="R5" s="346">
        <v>70.8</v>
      </c>
      <c r="S5" s="346">
        <v>69.8</v>
      </c>
      <c r="T5" s="346">
        <v>67.300000000000011</v>
      </c>
      <c r="U5" s="346">
        <v>93.4</v>
      </c>
      <c r="V5" s="352">
        <v>86.683320248376305</v>
      </c>
      <c r="W5" s="365">
        <v>26.200000000000003</v>
      </c>
      <c r="X5" s="346">
        <v>25.900000000000002</v>
      </c>
      <c r="Y5" s="346">
        <v>24.099999999999998</v>
      </c>
      <c r="Z5" s="346">
        <v>37.5</v>
      </c>
      <c r="AA5" s="352">
        <v>45.114552851331098</v>
      </c>
      <c r="AB5" s="365">
        <f t="shared" ref="AB5:AB31" si="0">V5-U5</f>
        <v>-6.7166797516237011</v>
      </c>
      <c r="AC5" s="365">
        <f t="shared" ref="AC5:AC31" si="1">V5-T5</f>
        <v>19.383320248376293</v>
      </c>
      <c r="AD5" s="435">
        <f t="shared" ref="AD5:AD31" si="2">V5-Q5</f>
        <v>14.08332024837631</v>
      </c>
      <c r="AE5" s="365">
        <f>AA5-Z5</f>
        <v>7.6145528513310978</v>
      </c>
      <c r="AF5" s="365">
        <f>AA5-Y5</f>
        <v>21.0145528513311</v>
      </c>
      <c r="AG5" s="435">
        <f>AA5-W5</f>
        <v>18.914552851331095</v>
      </c>
    </row>
    <row r="6" spans="1:33" x14ac:dyDescent="0.35">
      <c r="A6" s="321"/>
      <c r="B6" s="321" t="s">
        <v>74</v>
      </c>
      <c r="C6" s="215">
        <v>27410</v>
      </c>
      <c r="D6" s="215">
        <v>26988</v>
      </c>
      <c r="E6" s="215">
        <v>26346</v>
      </c>
      <c r="F6" s="215">
        <v>24955</v>
      </c>
      <c r="G6" s="215">
        <v>24371</v>
      </c>
      <c r="H6" s="215">
        <v>23703</v>
      </c>
      <c r="I6" s="215">
        <v>23495</v>
      </c>
      <c r="J6" s="215">
        <v>25641</v>
      </c>
      <c r="K6" s="215">
        <v>23426</v>
      </c>
      <c r="L6" s="399">
        <v>25416</v>
      </c>
      <c r="M6" s="365">
        <v>72</v>
      </c>
      <c r="N6" s="346">
        <v>71</v>
      </c>
      <c r="O6" s="346">
        <v>70.899999999999991</v>
      </c>
      <c r="P6" s="346">
        <v>70.5</v>
      </c>
      <c r="Q6" s="346">
        <v>71.8</v>
      </c>
      <c r="R6" s="346">
        <v>70.5</v>
      </c>
      <c r="S6" s="346">
        <v>69.8</v>
      </c>
      <c r="T6" s="346">
        <v>65.5</v>
      </c>
      <c r="U6" s="346">
        <v>89.1</v>
      </c>
      <c r="V6" s="352">
        <v>84.26975133773999</v>
      </c>
      <c r="W6" s="365">
        <v>25.900000000000002</v>
      </c>
      <c r="X6" s="346">
        <v>25.8</v>
      </c>
      <c r="Y6" s="346">
        <v>22.7</v>
      </c>
      <c r="Z6" s="346">
        <v>35.5</v>
      </c>
      <c r="AA6" s="352">
        <v>42.091595845136922</v>
      </c>
      <c r="AB6" s="365">
        <f t="shared" si="0"/>
        <v>-4.8302486622600043</v>
      </c>
      <c r="AC6" s="365">
        <f t="shared" si="1"/>
        <v>18.76975133773999</v>
      </c>
      <c r="AD6" s="435">
        <f t="shared" si="2"/>
        <v>12.469751337739993</v>
      </c>
      <c r="AE6" s="365">
        <f t="shared" ref="AE6:AE31" si="3">AA6-Z6</f>
        <v>6.5915958451369221</v>
      </c>
      <c r="AF6" s="365">
        <f t="shared" ref="AF6:AF31" si="4">AA6-Y6</f>
        <v>19.391595845136923</v>
      </c>
      <c r="AG6" s="435">
        <f t="shared" ref="AG6:AG31" si="5">AA6-W6</f>
        <v>16.19159584513692</v>
      </c>
    </row>
    <row r="7" spans="1:33" x14ac:dyDescent="0.35">
      <c r="A7" s="321"/>
      <c r="B7" s="321" t="s">
        <v>75</v>
      </c>
      <c r="C7" s="215">
        <v>35664</v>
      </c>
      <c r="D7" s="215">
        <v>36951</v>
      </c>
      <c r="E7" s="215">
        <v>37724</v>
      </c>
      <c r="F7" s="215">
        <v>38320</v>
      </c>
      <c r="G7" s="215">
        <v>38279</v>
      </c>
      <c r="H7" s="215">
        <v>38205</v>
      </c>
      <c r="I7" s="215">
        <v>40324</v>
      </c>
      <c r="J7" s="215">
        <v>43555</v>
      </c>
      <c r="K7" s="215">
        <v>41694</v>
      </c>
      <c r="L7" s="399">
        <v>44639</v>
      </c>
      <c r="M7" s="365">
        <v>75</v>
      </c>
      <c r="N7" s="346">
        <v>75.7</v>
      </c>
      <c r="O7" s="346">
        <v>72.8</v>
      </c>
      <c r="P7" s="346">
        <v>72.8</v>
      </c>
      <c r="Q7" s="346">
        <v>73.099999999999994</v>
      </c>
      <c r="R7" s="346">
        <v>71</v>
      </c>
      <c r="S7" s="346">
        <v>69.8</v>
      </c>
      <c r="T7" s="346">
        <v>68.300000000000011</v>
      </c>
      <c r="U7" s="346">
        <v>94.8</v>
      </c>
      <c r="V7" s="352">
        <v>88.057528170433926</v>
      </c>
      <c r="W7" s="365">
        <v>26.400000000000002</v>
      </c>
      <c r="X7" s="346">
        <v>25.900000000000002</v>
      </c>
      <c r="Y7" s="346">
        <v>25</v>
      </c>
      <c r="Z7" s="346">
        <v>38.6</v>
      </c>
      <c r="AA7" s="352">
        <v>46.835726606778827</v>
      </c>
      <c r="AB7" s="365">
        <f t="shared" si="0"/>
        <v>-6.7424718295660711</v>
      </c>
      <c r="AC7" s="365">
        <f t="shared" si="1"/>
        <v>19.757528170433915</v>
      </c>
      <c r="AD7" s="435">
        <f t="shared" si="2"/>
        <v>14.957528170433932</v>
      </c>
      <c r="AE7" s="365">
        <f t="shared" si="3"/>
        <v>8.235726606778826</v>
      </c>
      <c r="AF7" s="365">
        <f t="shared" si="4"/>
        <v>21.835726606778827</v>
      </c>
      <c r="AG7" s="435">
        <f t="shared" si="5"/>
        <v>20.435726606778825</v>
      </c>
    </row>
    <row r="8" spans="1:33" s="153" customFormat="1" x14ac:dyDescent="0.35">
      <c r="A8" s="331" t="s">
        <v>13</v>
      </c>
      <c r="B8" s="331" t="s">
        <v>73</v>
      </c>
      <c r="C8" s="226">
        <v>49234</v>
      </c>
      <c r="D8" s="226">
        <v>51818</v>
      </c>
      <c r="E8" s="226">
        <v>53513</v>
      </c>
      <c r="F8" s="226">
        <v>52644</v>
      </c>
      <c r="G8" s="226">
        <v>51811</v>
      </c>
      <c r="H8" s="226">
        <v>52331</v>
      </c>
      <c r="I8" s="226">
        <v>54134</v>
      </c>
      <c r="J8" s="226">
        <v>59090</v>
      </c>
      <c r="K8" s="226">
        <v>56100</v>
      </c>
      <c r="L8" s="436">
        <v>59978</v>
      </c>
      <c r="M8" s="366">
        <v>79.100000000000009</v>
      </c>
      <c r="N8" s="347">
        <v>79.5</v>
      </c>
      <c r="O8" s="347">
        <v>78</v>
      </c>
      <c r="P8" s="347">
        <v>78.2</v>
      </c>
      <c r="Q8" s="347">
        <v>77</v>
      </c>
      <c r="R8" s="347">
        <v>75.599999999999994</v>
      </c>
      <c r="S8" s="347">
        <v>74.3</v>
      </c>
      <c r="T8" s="347">
        <v>72.2</v>
      </c>
      <c r="U8" s="347">
        <v>86.6</v>
      </c>
      <c r="V8" s="353">
        <v>86.395011504218218</v>
      </c>
      <c r="W8" s="366">
        <v>31.7</v>
      </c>
      <c r="X8" s="347">
        <v>31.1</v>
      </c>
      <c r="Y8" s="347">
        <v>29.099999999999998</v>
      </c>
      <c r="Z8" s="347">
        <v>42.9</v>
      </c>
      <c r="AA8" s="353">
        <v>48.584480976357995</v>
      </c>
      <c r="AB8" s="366">
        <f t="shared" si="0"/>
        <v>-0.20498849578177669</v>
      </c>
      <c r="AC8" s="366">
        <f t="shared" si="1"/>
        <v>14.195011504218215</v>
      </c>
      <c r="AD8" s="437">
        <f t="shared" si="2"/>
        <v>9.3950115042182176</v>
      </c>
      <c r="AE8" s="366">
        <f t="shared" si="3"/>
        <v>5.684480976357996</v>
      </c>
      <c r="AF8" s="366">
        <f t="shared" si="4"/>
        <v>19.484480976357997</v>
      </c>
      <c r="AG8" s="437">
        <f t="shared" si="5"/>
        <v>16.884480976357995</v>
      </c>
    </row>
    <row r="9" spans="1:33" x14ac:dyDescent="0.35">
      <c r="A9" s="331"/>
      <c r="B9" s="331" t="s">
        <v>74</v>
      </c>
      <c r="C9" s="226">
        <v>25974</v>
      </c>
      <c r="D9" s="226">
        <v>26988</v>
      </c>
      <c r="E9" s="226">
        <v>27637</v>
      </c>
      <c r="F9" s="226">
        <v>26771</v>
      </c>
      <c r="G9" s="226">
        <v>25937</v>
      </c>
      <c r="H9" s="226">
        <v>26615</v>
      </c>
      <c r="I9" s="226">
        <v>25574</v>
      </c>
      <c r="J9" s="226">
        <v>27333</v>
      </c>
      <c r="K9" s="226">
        <v>25605</v>
      </c>
      <c r="L9" s="436">
        <v>27254</v>
      </c>
      <c r="M9" s="366">
        <v>77.400000000000006</v>
      </c>
      <c r="N9" s="347">
        <v>78.400000000000006</v>
      </c>
      <c r="O9" s="347">
        <v>77</v>
      </c>
      <c r="P9" s="347">
        <v>78</v>
      </c>
      <c r="Q9" s="347">
        <v>76.900000000000006</v>
      </c>
      <c r="R9" s="347">
        <v>75.7</v>
      </c>
      <c r="S9" s="347">
        <v>75.099999999999994</v>
      </c>
      <c r="T9" s="347">
        <v>72.3</v>
      </c>
      <c r="U9" s="347">
        <v>85.7</v>
      </c>
      <c r="V9" s="353">
        <v>84.640786673515805</v>
      </c>
      <c r="W9" s="366">
        <v>33.5</v>
      </c>
      <c r="X9" s="347">
        <v>33.4</v>
      </c>
      <c r="Y9" s="347">
        <v>30.7</v>
      </c>
      <c r="Z9" s="347">
        <v>43.5</v>
      </c>
      <c r="AA9" s="353">
        <v>47.912233066705809</v>
      </c>
      <c r="AB9" s="366">
        <f t="shared" si="0"/>
        <v>-1.0592133264841976</v>
      </c>
      <c r="AC9" s="366">
        <f t="shared" si="1"/>
        <v>12.340786673515808</v>
      </c>
      <c r="AD9" s="437">
        <f t="shared" si="2"/>
        <v>7.7407866735157995</v>
      </c>
      <c r="AE9" s="366">
        <f t="shared" si="3"/>
        <v>4.4122330667058094</v>
      </c>
      <c r="AF9" s="366">
        <f t="shared" si="4"/>
        <v>17.21223306670581</v>
      </c>
      <c r="AG9" s="437">
        <f t="shared" si="5"/>
        <v>14.412233066705809</v>
      </c>
    </row>
    <row r="10" spans="1:33" x14ac:dyDescent="0.35">
      <c r="A10" s="322"/>
      <c r="B10" s="322" t="s">
        <v>75</v>
      </c>
      <c r="C10" s="216">
        <v>23260</v>
      </c>
      <c r="D10" s="216">
        <v>24830</v>
      </c>
      <c r="E10" s="216">
        <v>25876</v>
      </c>
      <c r="F10" s="216">
        <v>25873</v>
      </c>
      <c r="G10" s="216">
        <v>25874</v>
      </c>
      <c r="H10" s="216">
        <v>25716</v>
      </c>
      <c r="I10" s="216">
        <v>28560</v>
      </c>
      <c r="J10" s="216">
        <v>31757</v>
      </c>
      <c r="K10" s="216">
        <v>30495</v>
      </c>
      <c r="L10" s="429">
        <v>32724</v>
      </c>
      <c r="M10" s="366">
        <v>81</v>
      </c>
      <c r="N10" s="347">
        <v>79.5</v>
      </c>
      <c r="O10" s="347">
        <v>79.100000000000009</v>
      </c>
      <c r="P10" s="347">
        <v>78.3</v>
      </c>
      <c r="Q10" s="347">
        <v>77.100000000000009</v>
      </c>
      <c r="R10" s="347">
        <v>75.5</v>
      </c>
      <c r="S10" s="347">
        <v>73.5</v>
      </c>
      <c r="T10" s="347">
        <v>72.099999999999994</v>
      </c>
      <c r="U10" s="347">
        <v>87.4</v>
      </c>
      <c r="V10" s="353">
        <v>87.856007823004518</v>
      </c>
      <c r="W10" s="366">
        <v>30</v>
      </c>
      <c r="X10" s="347">
        <v>28.999999999999996</v>
      </c>
      <c r="Y10" s="347">
        <v>27.700000000000003</v>
      </c>
      <c r="Z10" s="347">
        <v>42.4</v>
      </c>
      <c r="AA10" s="353">
        <v>49.144358880332476</v>
      </c>
      <c r="AB10" s="366">
        <f t="shared" si="0"/>
        <v>0.45600782300451215</v>
      </c>
      <c r="AC10" s="366">
        <f t="shared" si="1"/>
        <v>15.756007823004524</v>
      </c>
      <c r="AD10" s="437">
        <f t="shared" si="2"/>
        <v>10.756007823004509</v>
      </c>
      <c r="AE10" s="366">
        <f t="shared" si="3"/>
        <v>6.7443588803324772</v>
      </c>
      <c r="AF10" s="366">
        <f t="shared" si="4"/>
        <v>21.444358880332473</v>
      </c>
      <c r="AG10" s="437">
        <f t="shared" si="5"/>
        <v>19.144358880332476</v>
      </c>
    </row>
    <row r="11" spans="1:33" s="153" customFormat="1" x14ac:dyDescent="0.35">
      <c r="A11" s="321" t="s">
        <v>14</v>
      </c>
      <c r="B11" s="321" t="s">
        <v>73</v>
      </c>
      <c r="C11" s="215">
        <v>3809</v>
      </c>
      <c r="D11" s="215">
        <v>3758</v>
      </c>
      <c r="E11" s="215">
        <v>4171</v>
      </c>
      <c r="F11" s="215">
        <v>5383</v>
      </c>
      <c r="G11" s="215">
        <v>6242</v>
      </c>
      <c r="H11" s="215">
        <v>8299</v>
      </c>
      <c r="I11" s="215">
        <v>10286</v>
      </c>
      <c r="J11" s="215">
        <v>11124</v>
      </c>
      <c r="K11" s="215">
        <v>12428</v>
      </c>
      <c r="L11" s="399">
        <v>13829</v>
      </c>
      <c r="M11" s="365">
        <v>60.8</v>
      </c>
      <c r="N11" s="346">
        <v>61.1</v>
      </c>
      <c r="O11" s="346">
        <v>61.3</v>
      </c>
      <c r="P11" s="346">
        <v>60</v>
      </c>
      <c r="Q11" s="346">
        <v>62.1</v>
      </c>
      <c r="R11" s="346">
        <v>61.199999999999996</v>
      </c>
      <c r="S11" s="346">
        <v>62.5</v>
      </c>
      <c r="T11" s="346">
        <v>63.3</v>
      </c>
      <c r="U11" s="346">
        <v>84.7</v>
      </c>
      <c r="V11" s="352">
        <v>87.236965796514582</v>
      </c>
      <c r="W11" s="365">
        <v>16.900000000000002</v>
      </c>
      <c r="X11" s="346">
        <v>18.2</v>
      </c>
      <c r="Y11" s="346">
        <v>17.899999999999999</v>
      </c>
      <c r="Z11" s="346">
        <v>36.6</v>
      </c>
      <c r="AA11" s="352">
        <v>44.515149323884593</v>
      </c>
      <c r="AB11" s="365">
        <f t="shared" si="0"/>
        <v>2.5369657965145791</v>
      </c>
      <c r="AC11" s="365">
        <f t="shared" si="1"/>
        <v>23.936965796514585</v>
      </c>
      <c r="AD11" s="435">
        <f t="shared" si="2"/>
        <v>25.136965796514581</v>
      </c>
      <c r="AE11" s="365">
        <f t="shared" si="3"/>
        <v>7.9151493238845916</v>
      </c>
      <c r="AF11" s="365">
        <f t="shared" si="4"/>
        <v>26.615149323884594</v>
      </c>
      <c r="AG11" s="435">
        <f t="shared" si="5"/>
        <v>27.615149323884591</v>
      </c>
    </row>
    <row r="12" spans="1:33" x14ac:dyDescent="0.35">
      <c r="A12" s="321"/>
      <c r="B12" s="321" t="s">
        <v>74</v>
      </c>
      <c r="C12" s="215">
        <v>3512</v>
      </c>
      <c r="D12" s="215">
        <v>3513</v>
      </c>
      <c r="E12" s="215">
        <v>3857</v>
      </c>
      <c r="F12" s="215">
        <v>4927</v>
      </c>
      <c r="G12" s="215">
        <v>5633</v>
      </c>
      <c r="H12" s="215">
        <v>7483</v>
      </c>
      <c r="I12" s="215">
        <v>9075</v>
      </c>
      <c r="J12" s="215">
        <v>9649</v>
      </c>
      <c r="K12" s="215">
        <v>10631</v>
      </c>
      <c r="L12" s="399">
        <v>11798</v>
      </c>
      <c r="M12" s="365">
        <v>60.6</v>
      </c>
      <c r="N12" s="346">
        <v>60.8</v>
      </c>
      <c r="O12" s="346">
        <v>61.1</v>
      </c>
      <c r="P12" s="346">
        <v>59.8</v>
      </c>
      <c r="Q12" s="346">
        <v>61.4</v>
      </c>
      <c r="R12" s="346">
        <v>61.199999999999996</v>
      </c>
      <c r="S12" s="346">
        <v>62.3</v>
      </c>
      <c r="T12" s="346">
        <v>63.4</v>
      </c>
      <c r="U12" s="346">
        <v>84.1</v>
      </c>
      <c r="V12" s="352">
        <v>86.735039837260558</v>
      </c>
      <c r="W12" s="365">
        <v>17.2</v>
      </c>
      <c r="X12" s="346">
        <v>17.899999999999999</v>
      </c>
      <c r="Y12" s="346">
        <v>17.8</v>
      </c>
      <c r="Z12" s="346">
        <v>35.200000000000003</v>
      </c>
      <c r="AA12" s="352">
        <v>43.117477538565858</v>
      </c>
      <c r="AB12" s="365">
        <f t="shared" si="0"/>
        <v>2.6350398372605639</v>
      </c>
      <c r="AC12" s="365">
        <f t="shared" si="1"/>
        <v>23.33503983726056</v>
      </c>
      <c r="AD12" s="435">
        <f t="shared" si="2"/>
        <v>25.33503983726056</v>
      </c>
      <c r="AE12" s="365">
        <f t="shared" si="3"/>
        <v>7.9174775385658549</v>
      </c>
      <c r="AF12" s="365">
        <f t="shared" si="4"/>
        <v>25.317477538565857</v>
      </c>
      <c r="AG12" s="435">
        <f t="shared" si="5"/>
        <v>25.917477538565858</v>
      </c>
    </row>
    <row r="13" spans="1:33" x14ac:dyDescent="0.35">
      <c r="A13" s="321"/>
      <c r="B13" s="321" t="s">
        <v>75</v>
      </c>
      <c r="C13" s="217">
        <v>297</v>
      </c>
      <c r="D13" s="217">
        <v>245</v>
      </c>
      <c r="E13" s="217">
        <v>314</v>
      </c>
      <c r="F13" s="217">
        <v>456</v>
      </c>
      <c r="G13" s="217">
        <v>609</v>
      </c>
      <c r="H13" s="217">
        <v>816</v>
      </c>
      <c r="I13" s="217">
        <v>1211</v>
      </c>
      <c r="J13" s="217">
        <v>1475</v>
      </c>
      <c r="K13" s="217">
        <v>1797</v>
      </c>
      <c r="L13" s="438">
        <v>2031</v>
      </c>
      <c r="M13" s="365">
        <v>63.6</v>
      </c>
      <c r="N13" s="346">
        <v>64.5</v>
      </c>
      <c r="O13" s="346">
        <v>64.600000000000009</v>
      </c>
      <c r="P13" s="346">
        <v>62.9</v>
      </c>
      <c r="Q13" s="346">
        <v>68.5</v>
      </c>
      <c r="R13" s="346">
        <v>61.199999999999996</v>
      </c>
      <c r="S13" s="346">
        <v>64.599999999999994</v>
      </c>
      <c r="T13" s="346">
        <v>63.1</v>
      </c>
      <c r="U13" s="346">
        <v>88.6</v>
      </c>
      <c r="V13" s="352">
        <v>90.15263417035942</v>
      </c>
      <c r="W13" s="365">
        <v>14.7</v>
      </c>
      <c r="X13" s="346">
        <v>20.100000000000001</v>
      </c>
      <c r="Y13" s="346">
        <v>18.7</v>
      </c>
      <c r="Z13" s="346">
        <v>44.5</v>
      </c>
      <c r="AA13" s="352">
        <v>52.634170359428857</v>
      </c>
      <c r="AB13" s="365">
        <f t="shared" si="0"/>
        <v>1.5526341703594255</v>
      </c>
      <c r="AC13" s="365">
        <f t="shared" si="1"/>
        <v>27.052634170359418</v>
      </c>
      <c r="AD13" s="435">
        <f t="shared" si="2"/>
        <v>21.65263417035942</v>
      </c>
      <c r="AE13" s="365">
        <f t="shared" si="3"/>
        <v>8.1341703594288575</v>
      </c>
      <c r="AF13" s="365">
        <f t="shared" si="4"/>
        <v>33.934170359428862</v>
      </c>
      <c r="AG13" s="435">
        <f t="shared" si="5"/>
        <v>37.934170359428862</v>
      </c>
    </row>
    <row r="14" spans="1:33" s="75" customFormat="1" x14ac:dyDescent="0.35">
      <c r="A14" s="331" t="s">
        <v>27</v>
      </c>
      <c r="B14" s="331" t="s">
        <v>73</v>
      </c>
      <c r="C14" s="226">
        <v>17105</v>
      </c>
      <c r="D14" s="226">
        <v>15641</v>
      </c>
      <c r="E14" s="226">
        <v>13691</v>
      </c>
      <c r="F14" s="226">
        <v>11491</v>
      </c>
      <c r="G14" s="226">
        <v>12477</v>
      </c>
      <c r="H14" s="226">
        <v>12415</v>
      </c>
      <c r="I14" s="226">
        <v>11448</v>
      </c>
      <c r="J14" s="226">
        <v>10870</v>
      </c>
      <c r="K14" s="226">
        <v>10588</v>
      </c>
      <c r="L14" s="436">
        <v>9979</v>
      </c>
      <c r="M14" s="366">
        <v>69.899999999999991</v>
      </c>
      <c r="N14" s="347">
        <v>70.5</v>
      </c>
      <c r="O14" s="347">
        <v>68.8</v>
      </c>
      <c r="P14" s="347">
        <v>68.400000000000006</v>
      </c>
      <c r="Q14" s="347">
        <v>67.5</v>
      </c>
      <c r="R14" s="347">
        <v>68.400000000000006</v>
      </c>
      <c r="S14" s="347">
        <v>68</v>
      </c>
      <c r="T14" s="347">
        <v>68.2</v>
      </c>
      <c r="U14" s="347">
        <v>86.4</v>
      </c>
      <c r="V14" s="353">
        <v>88.115041587333394</v>
      </c>
      <c r="W14" s="366">
        <v>17.100000000000001</v>
      </c>
      <c r="X14" s="347">
        <v>17.899999999999999</v>
      </c>
      <c r="Y14" s="347">
        <v>16.3</v>
      </c>
      <c r="Z14" s="347">
        <v>32.799999999999997</v>
      </c>
      <c r="AA14" s="353">
        <v>42.178575007515782</v>
      </c>
      <c r="AB14" s="366">
        <f t="shared" si="0"/>
        <v>1.7150415873333884</v>
      </c>
      <c r="AC14" s="366">
        <f t="shared" si="1"/>
        <v>19.915041587333391</v>
      </c>
      <c r="AD14" s="437">
        <f t="shared" si="2"/>
        <v>20.615041587333394</v>
      </c>
      <c r="AE14" s="366">
        <f t="shared" si="3"/>
        <v>9.378575007515785</v>
      </c>
      <c r="AF14" s="366">
        <f t="shared" si="4"/>
        <v>25.878575007515781</v>
      </c>
      <c r="AG14" s="437">
        <f t="shared" si="5"/>
        <v>25.078575007515781</v>
      </c>
    </row>
    <row r="15" spans="1:33" x14ac:dyDescent="0.35">
      <c r="A15" s="331"/>
      <c r="B15" s="331" t="s">
        <v>74</v>
      </c>
      <c r="C15" s="226">
        <v>9807</v>
      </c>
      <c r="D15" s="226">
        <v>9031</v>
      </c>
      <c r="E15" s="226">
        <v>8100</v>
      </c>
      <c r="F15" s="226">
        <v>6707</v>
      </c>
      <c r="G15" s="226">
        <v>7655</v>
      </c>
      <c r="H15" s="226">
        <v>7682</v>
      </c>
      <c r="I15" s="226">
        <v>7227</v>
      </c>
      <c r="J15" s="226">
        <v>7415</v>
      </c>
      <c r="K15" s="226">
        <v>7096</v>
      </c>
      <c r="L15" s="436">
        <v>6953</v>
      </c>
      <c r="M15" s="366">
        <v>66.2</v>
      </c>
      <c r="N15" s="347">
        <v>66.2</v>
      </c>
      <c r="O15" s="347">
        <v>65</v>
      </c>
      <c r="P15" s="347">
        <v>64.400000000000006</v>
      </c>
      <c r="Q15" s="347">
        <v>64.3</v>
      </c>
      <c r="R15" s="347">
        <v>64.900000000000006</v>
      </c>
      <c r="S15" s="347">
        <v>64.099999999999994</v>
      </c>
      <c r="T15" s="347">
        <v>65.600000000000009</v>
      </c>
      <c r="U15" s="347">
        <v>84.1</v>
      </c>
      <c r="V15" s="353">
        <v>86.020422839062277</v>
      </c>
      <c r="W15" s="366">
        <v>14.899999999999999</v>
      </c>
      <c r="X15" s="347">
        <v>14.800000000000002</v>
      </c>
      <c r="Y15" s="347">
        <v>14.2</v>
      </c>
      <c r="Z15" s="347">
        <v>28.999999999999996</v>
      </c>
      <c r="AA15" s="353">
        <v>37.005609089601613</v>
      </c>
      <c r="AB15" s="366">
        <f t="shared" si="0"/>
        <v>1.9204228390622831</v>
      </c>
      <c r="AC15" s="366">
        <f t="shared" si="1"/>
        <v>20.420422839062269</v>
      </c>
      <c r="AD15" s="437">
        <f t="shared" si="2"/>
        <v>21.72042283906228</v>
      </c>
      <c r="AE15" s="366">
        <f t="shared" si="3"/>
        <v>8.0056090896016165</v>
      </c>
      <c r="AF15" s="366">
        <f t="shared" si="4"/>
        <v>22.805609089601614</v>
      </c>
      <c r="AG15" s="437">
        <f t="shared" si="5"/>
        <v>22.105609089601614</v>
      </c>
    </row>
    <row r="16" spans="1:33" x14ac:dyDescent="0.35">
      <c r="A16" s="331"/>
      <c r="B16" s="331" t="s">
        <v>75</v>
      </c>
      <c r="C16" s="226">
        <v>7298</v>
      </c>
      <c r="D16" s="226">
        <v>6610</v>
      </c>
      <c r="E16" s="226">
        <v>5591</v>
      </c>
      <c r="F16" s="226">
        <v>4784</v>
      </c>
      <c r="G16" s="226">
        <v>4822</v>
      </c>
      <c r="H16" s="226">
        <v>4733</v>
      </c>
      <c r="I16" s="226">
        <v>4221</v>
      </c>
      <c r="J16" s="226">
        <v>3455</v>
      </c>
      <c r="K16" s="226">
        <v>3492</v>
      </c>
      <c r="L16" s="436">
        <v>3026</v>
      </c>
      <c r="M16" s="366">
        <v>74.8</v>
      </c>
      <c r="N16" s="347">
        <v>76.449999999999989</v>
      </c>
      <c r="O16" s="347">
        <v>74.400000000000006</v>
      </c>
      <c r="P16" s="347">
        <v>74.3</v>
      </c>
      <c r="Q16" s="347">
        <v>72.599999999999994</v>
      </c>
      <c r="R16" s="347">
        <v>74.099999999999994</v>
      </c>
      <c r="S16" s="347">
        <v>74.599999999999994</v>
      </c>
      <c r="T16" s="347">
        <v>73.900000000000006</v>
      </c>
      <c r="U16" s="347">
        <v>90.9</v>
      </c>
      <c r="V16" s="353">
        <v>92.927957699933899</v>
      </c>
      <c r="W16" s="366">
        <v>20.8</v>
      </c>
      <c r="X16" s="347">
        <v>23.2</v>
      </c>
      <c r="Y16" s="347">
        <v>20.7</v>
      </c>
      <c r="Z16" s="347">
        <v>40.700000000000003</v>
      </c>
      <c r="AA16" s="353">
        <v>54.064771976206217</v>
      </c>
      <c r="AB16" s="366">
        <f t="shared" si="0"/>
        <v>2.0279576999338929</v>
      </c>
      <c r="AC16" s="366">
        <f t="shared" si="1"/>
        <v>19.027957699933893</v>
      </c>
      <c r="AD16" s="437">
        <f t="shared" si="2"/>
        <v>20.327957699933904</v>
      </c>
      <c r="AE16" s="366">
        <f t="shared" si="3"/>
        <v>13.364771976206214</v>
      </c>
      <c r="AF16" s="366">
        <f t="shared" si="4"/>
        <v>33.364771976206214</v>
      </c>
      <c r="AG16" s="437">
        <f t="shared" si="5"/>
        <v>33.26477197620622</v>
      </c>
    </row>
    <row r="17" spans="1:33" s="75" customFormat="1" x14ac:dyDescent="0.35">
      <c r="A17" s="301" t="s">
        <v>76</v>
      </c>
      <c r="B17" s="301" t="s">
        <v>73</v>
      </c>
      <c r="C17" s="232">
        <v>13223</v>
      </c>
      <c r="D17" s="232">
        <v>13821</v>
      </c>
      <c r="E17" s="232">
        <v>14028</v>
      </c>
      <c r="F17" s="232">
        <v>14993</v>
      </c>
      <c r="G17" s="232">
        <v>15257</v>
      </c>
      <c r="H17" s="232">
        <v>16172</v>
      </c>
      <c r="I17" s="232">
        <v>16157</v>
      </c>
      <c r="J17" s="232">
        <v>14527</v>
      </c>
      <c r="K17" s="232">
        <v>14979</v>
      </c>
      <c r="L17" s="428">
        <v>15748</v>
      </c>
      <c r="M17" s="439">
        <v>89.4</v>
      </c>
      <c r="N17" s="440">
        <v>89.9</v>
      </c>
      <c r="O17" s="440">
        <v>87.8</v>
      </c>
      <c r="P17" s="440">
        <v>87.7</v>
      </c>
      <c r="Q17" s="440">
        <v>87.9</v>
      </c>
      <c r="R17" s="440">
        <v>88.2</v>
      </c>
      <c r="S17" s="440">
        <v>88</v>
      </c>
      <c r="T17" s="440">
        <v>86.6</v>
      </c>
      <c r="U17" s="440">
        <v>96</v>
      </c>
      <c r="V17" s="441">
        <v>95.377190754381516</v>
      </c>
      <c r="W17" s="439">
        <v>58.099999999999994</v>
      </c>
      <c r="X17" s="440">
        <v>57.8</v>
      </c>
      <c r="Y17" s="440">
        <v>53.5</v>
      </c>
      <c r="Z17" s="440">
        <v>71.7</v>
      </c>
      <c r="AA17" s="441">
        <v>75.514351028702052</v>
      </c>
      <c r="AB17" s="365">
        <f t="shared" si="0"/>
        <v>-0.62280924561848394</v>
      </c>
      <c r="AC17" s="365">
        <f t="shared" si="1"/>
        <v>8.7771907543815217</v>
      </c>
      <c r="AD17" s="435">
        <f t="shared" si="2"/>
        <v>7.4771907543815104</v>
      </c>
      <c r="AE17" s="365">
        <f t="shared" si="3"/>
        <v>3.814351028702049</v>
      </c>
      <c r="AF17" s="365">
        <f t="shared" si="4"/>
        <v>22.014351028702052</v>
      </c>
      <c r="AG17" s="435">
        <f t="shared" si="5"/>
        <v>17.414351028702058</v>
      </c>
    </row>
    <row r="18" spans="1:33" x14ac:dyDescent="0.35">
      <c r="A18" s="301"/>
      <c r="B18" s="301" t="s">
        <v>74</v>
      </c>
      <c r="C18" s="232">
        <v>9251</v>
      </c>
      <c r="D18" s="232">
        <v>9870</v>
      </c>
      <c r="E18" s="232">
        <v>10053</v>
      </c>
      <c r="F18" s="232">
        <v>10816</v>
      </c>
      <c r="G18" s="232">
        <v>11054</v>
      </c>
      <c r="H18" s="232">
        <v>11731</v>
      </c>
      <c r="I18" s="232">
        <v>11577</v>
      </c>
      <c r="J18" s="232">
        <v>10380</v>
      </c>
      <c r="K18" s="232">
        <v>10629</v>
      </c>
      <c r="L18" s="428">
        <v>11210</v>
      </c>
      <c r="M18" s="439">
        <v>88.7</v>
      </c>
      <c r="N18" s="440">
        <v>89.4</v>
      </c>
      <c r="O18" s="440">
        <v>87.3</v>
      </c>
      <c r="P18" s="440">
        <v>87.4</v>
      </c>
      <c r="Q18" s="440">
        <v>88.7</v>
      </c>
      <c r="R18" s="440">
        <v>88.2</v>
      </c>
      <c r="S18" s="440">
        <v>87.9</v>
      </c>
      <c r="T18" s="440">
        <v>86.6</v>
      </c>
      <c r="U18" s="440">
        <v>95.7</v>
      </c>
      <c r="V18" s="441">
        <v>94.97769848349688</v>
      </c>
      <c r="W18" s="439">
        <v>57.9</v>
      </c>
      <c r="X18" s="440">
        <v>57.9</v>
      </c>
      <c r="Y18" s="440">
        <v>54.500000000000007</v>
      </c>
      <c r="Z18" s="440">
        <v>71.3</v>
      </c>
      <c r="AA18" s="441">
        <v>74.692239072256911</v>
      </c>
      <c r="AB18" s="365">
        <f t="shared" si="0"/>
        <v>-0.7223015165031228</v>
      </c>
      <c r="AC18" s="365">
        <f t="shared" si="1"/>
        <v>8.3776984834968857</v>
      </c>
      <c r="AD18" s="435">
        <f t="shared" si="2"/>
        <v>6.2776984834968772</v>
      </c>
      <c r="AE18" s="365">
        <f t="shared" si="3"/>
        <v>3.3922390722569133</v>
      </c>
      <c r="AF18" s="365">
        <f t="shared" si="4"/>
        <v>20.192239072256903</v>
      </c>
      <c r="AG18" s="435">
        <f t="shared" si="5"/>
        <v>16.792239072256912</v>
      </c>
    </row>
    <row r="19" spans="1:33" x14ac:dyDescent="0.35">
      <c r="A19" s="321"/>
      <c r="B19" s="321" t="s">
        <v>75</v>
      </c>
      <c r="C19" s="215">
        <v>3972</v>
      </c>
      <c r="D19" s="215">
        <v>3951</v>
      </c>
      <c r="E19" s="215">
        <v>3975</v>
      </c>
      <c r="F19" s="215">
        <v>4177</v>
      </c>
      <c r="G19" s="215">
        <v>4203</v>
      </c>
      <c r="H19" s="215">
        <v>4441</v>
      </c>
      <c r="I19" s="215">
        <v>4580</v>
      </c>
      <c r="J19" s="215">
        <v>4147</v>
      </c>
      <c r="K19" s="215">
        <v>4350</v>
      </c>
      <c r="L19" s="399">
        <v>4538</v>
      </c>
      <c r="M19" s="365">
        <v>90.9</v>
      </c>
      <c r="N19" s="346">
        <v>91.100000000000009</v>
      </c>
      <c r="O19" s="346">
        <v>89</v>
      </c>
      <c r="P19" s="346">
        <v>88.6</v>
      </c>
      <c r="Q19" s="346">
        <v>88.1</v>
      </c>
      <c r="R19" s="346">
        <v>88.1</v>
      </c>
      <c r="S19" s="346">
        <v>88.3</v>
      </c>
      <c r="T19" s="346">
        <v>86.6</v>
      </c>
      <c r="U19" s="346">
        <v>96.7</v>
      </c>
      <c r="V19" s="352">
        <v>96.364037020713965</v>
      </c>
      <c r="W19" s="365">
        <v>58.599999999999994</v>
      </c>
      <c r="X19" s="346">
        <v>57.600000000000009</v>
      </c>
      <c r="Y19" s="346">
        <v>51</v>
      </c>
      <c r="Z19" s="346">
        <v>72.8</v>
      </c>
      <c r="AA19" s="352">
        <v>77.545174085500221</v>
      </c>
      <c r="AB19" s="365">
        <f t="shared" si="0"/>
        <v>-0.33596297928603747</v>
      </c>
      <c r="AC19" s="365">
        <f t="shared" si="1"/>
        <v>9.7640370207139711</v>
      </c>
      <c r="AD19" s="435">
        <f t="shared" si="2"/>
        <v>8.2640370207139711</v>
      </c>
      <c r="AE19" s="365">
        <f t="shared" si="3"/>
        <v>4.7451740855002242</v>
      </c>
      <c r="AF19" s="365">
        <f t="shared" si="4"/>
        <v>26.545174085500221</v>
      </c>
      <c r="AG19" s="435">
        <f t="shared" si="5"/>
        <v>18.945174085500227</v>
      </c>
    </row>
    <row r="20" spans="1:33" s="153" customFormat="1" x14ac:dyDescent="0.35">
      <c r="A20" s="322" t="s">
        <v>17</v>
      </c>
      <c r="B20" s="322" t="s">
        <v>73</v>
      </c>
      <c r="C20" s="216">
        <v>11088</v>
      </c>
      <c r="D20" s="216">
        <v>10419</v>
      </c>
      <c r="E20" s="216">
        <v>9479</v>
      </c>
      <c r="F20" s="216">
        <v>9124</v>
      </c>
      <c r="G20" s="216">
        <v>8737</v>
      </c>
      <c r="H20" s="216">
        <v>7607</v>
      </c>
      <c r="I20" s="216">
        <v>5643</v>
      </c>
      <c r="J20" s="216">
        <v>1572</v>
      </c>
      <c r="K20" s="216">
        <v>1333</v>
      </c>
      <c r="L20" s="429">
        <v>1431</v>
      </c>
      <c r="M20" s="366">
        <v>62.8</v>
      </c>
      <c r="N20" s="347">
        <v>65.100000000000009</v>
      </c>
      <c r="O20" s="347">
        <v>60.6</v>
      </c>
      <c r="P20" s="347">
        <v>58.599999999999994</v>
      </c>
      <c r="Q20" s="347">
        <v>58.699999999999996</v>
      </c>
      <c r="R20" s="347">
        <v>58.599999999999994</v>
      </c>
      <c r="S20" s="347">
        <v>56.2</v>
      </c>
      <c r="T20" s="347">
        <v>66.7</v>
      </c>
      <c r="U20" s="347">
        <v>87.5</v>
      </c>
      <c r="V20" s="353">
        <v>89.098532494758913</v>
      </c>
      <c r="W20" s="366">
        <v>10</v>
      </c>
      <c r="X20" s="347">
        <v>10.199999999999999</v>
      </c>
      <c r="Y20" s="347">
        <v>15.4</v>
      </c>
      <c r="Z20" s="347">
        <v>28.4</v>
      </c>
      <c r="AA20" s="353">
        <v>46.26135569531796</v>
      </c>
      <c r="AB20" s="366">
        <f t="shared" si="0"/>
        <v>1.5985324947589135</v>
      </c>
      <c r="AC20" s="366">
        <f t="shared" si="1"/>
        <v>22.398532494758911</v>
      </c>
      <c r="AD20" s="437">
        <f t="shared" si="2"/>
        <v>30.398532494758918</v>
      </c>
      <c r="AE20" s="366">
        <f t="shared" si="3"/>
        <v>17.861355695317961</v>
      </c>
      <c r="AF20" s="366">
        <f t="shared" si="4"/>
        <v>30.861355695317961</v>
      </c>
      <c r="AG20" s="437">
        <f t="shared" si="5"/>
        <v>36.26135569531796</v>
      </c>
    </row>
    <row r="21" spans="1:33" x14ac:dyDescent="0.35">
      <c r="A21" s="322"/>
      <c r="B21" s="322" t="s">
        <v>74</v>
      </c>
      <c r="C21" s="216">
        <v>6804</v>
      </c>
      <c r="D21" s="216">
        <v>6492</v>
      </c>
      <c r="E21" s="216">
        <v>6058</v>
      </c>
      <c r="F21" s="216">
        <v>5870</v>
      </c>
      <c r="G21" s="216">
        <v>5613</v>
      </c>
      <c r="H21" s="216">
        <v>5121</v>
      </c>
      <c r="I21" s="216">
        <v>3871</v>
      </c>
      <c r="J21" s="216">
        <v>1001</v>
      </c>
      <c r="K21" s="216">
        <v>852</v>
      </c>
      <c r="L21" s="429">
        <v>961</v>
      </c>
      <c r="M21" s="366">
        <v>58.699999999999996</v>
      </c>
      <c r="N21" s="347">
        <v>60.8</v>
      </c>
      <c r="O21" s="347">
        <v>56.899999999999991</v>
      </c>
      <c r="P21" s="347">
        <v>54.6</v>
      </c>
      <c r="Q21" s="347">
        <v>53.900000000000006</v>
      </c>
      <c r="R21" s="347">
        <v>54.900000000000006</v>
      </c>
      <c r="S21" s="347">
        <v>52.6</v>
      </c>
      <c r="T21" s="347">
        <v>62.9</v>
      </c>
      <c r="U21" s="347">
        <v>85.3</v>
      </c>
      <c r="V21" s="353">
        <v>87.40894901144641</v>
      </c>
      <c r="W21" s="366">
        <v>7.9</v>
      </c>
      <c r="X21" s="347">
        <v>8.6</v>
      </c>
      <c r="Y21" s="347">
        <v>12</v>
      </c>
      <c r="Z21" s="347">
        <v>25.8</v>
      </c>
      <c r="AA21" s="353">
        <v>40.686784599375656</v>
      </c>
      <c r="AB21" s="366">
        <f t="shared" si="0"/>
        <v>2.1089490114464127</v>
      </c>
      <c r="AC21" s="366">
        <f t="shared" si="1"/>
        <v>24.508949011446411</v>
      </c>
      <c r="AD21" s="437">
        <f t="shared" si="2"/>
        <v>33.508949011446404</v>
      </c>
      <c r="AE21" s="366">
        <f t="shared" si="3"/>
        <v>14.886784599375655</v>
      </c>
      <c r="AF21" s="366">
        <f t="shared" si="4"/>
        <v>28.686784599375656</v>
      </c>
      <c r="AG21" s="437">
        <f t="shared" si="5"/>
        <v>32.786784599375657</v>
      </c>
    </row>
    <row r="22" spans="1:33" x14ac:dyDescent="0.35">
      <c r="A22" s="322"/>
      <c r="B22" s="322" t="s">
        <v>75</v>
      </c>
      <c r="C22" s="216">
        <v>4284</v>
      </c>
      <c r="D22" s="216">
        <v>3927</v>
      </c>
      <c r="E22" s="216">
        <v>3421</v>
      </c>
      <c r="F22" s="216">
        <v>3254</v>
      </c>
      <c r="G22" s="216">
        <v>3124</v>
      </c>
      <c r="H22" s="216">
        <v>2486</v>
      </c>
      <c r="I22" s="216">
        <v>1772</v>
      </c>
      <c r="J22" s="216">
        <v>571</v>
      </c>
      <c r="K22" s="216">
        <v>481</v>
      </c>
      <c r="L22" s="429">
        <v>470</v>
      </c>
      <c r="M22" s="366">
        <v>69.399999999999991</v>
      </c>
      <c r="N22" s="347">
        <v>72.2</v>
      </c>
      <c r="O22" s="347">
        <v>67.2</v>
      </c>
      <c r="P22" s="347">
        <v>65.8</v>
      </c>
      <c r="Q22" s="347">
        <v>67.300000000000011</v>
      </c>
      <c r="R22" s="347">
        <v>66.3</v>
      </c>
      <c r="S22" s="347">
        <v>64</v>
      </c>
      <c r="T22" s="347">
        <v>73.400000000000006</v>
      </c>
      <c r="U22" s="347">
        <v>91.5</v>
      </c>
      <c r="V22" s="353">
        <v>92.553191489361694</v>
      </c>
      <c r="W22" s="366">
        <v>14.2</v>
      </c>
      <c r="X22" s="347">
        <v>13.8</v>
      </c>
      <c r="Y22" s="347">
        <v>21.4</v>
      </c>
      <c r="Z22" s="347">
        <v>33.1</v>
      </c>
      <c r="AA22" s="353">
        <v>57.659574468085104</v>
      </c>
      <c r="AB22" s="366">
        <f t="shared" si="0"/>
        <v>1.0531914893616943</v>
      </c>
      <c r="AC22" s="366">
        <f t="shared" si="1"/>
        <v>19.153191489361689</v>
      </c>
      <c r="AD22" s="437">
        <f t="shared" si="2"/>
        <v>25.253191489361683</v>
      </c>
      <c r="AE22" s="366">
        <f t="shared" si="3"/>
        <v>24.559574468085103</v>
      </c>
      <c r="AF22" s="366">
        <f t="shared" si="4"/>
        <v>36.259574468085106</v>
      </c>
      <c r="AG22" s="437">
        <f t="shared" si="5"/>
        <v>43.459574468085108</v>
      </c>
    </row>
    <row r="23" spans="1:33" s="153" customFormat="1" x14ac:dyDescent="0.35">
      <c r="A23" s="321" t="s">
        <v>18</v>
      </c>
      <c r="B23" s="321" t="s">
        <v>73</v>
      </c>
      <c r="C23" s="215">
        <v>85714</v>
      </c>
      <c r="D23" s="215">
        <v>88060</v>
      </c>
      <c r="E23" s="215">
        <v>88816</v>
      </c>
      <c r="F23" s="215">
        <v>92711</v>
      </c>
      <c r="G23" s="215">
        <v>92163</v>
      </c>
      <c r="H23" s="215">
        <v>95244</v>
      </c>
      <c r="I23" s="215">
        <v>97627</v>
      </c>
      <c r="J23" s="215">
        <v>91895</v>
      </c>
      <c r="K23" s="215">
        <v>94264</v>
      </c>
      <c r="L23" s="399">
        <v>97690</v>
      </c>
      <c r="M23" s="365">
        <v>81.599999999999994</v>
      </c>
      <c r="N23" s="346">
        <v>81.3</v>
      </c>
      <c r="O23" s="346">
        <v>80.5</v>
      </c>
      <c r="P23" s="346">
        <v>79.800000000000011</v>
      </c>
      <c r="Q23" s="346">
        <v>80.2</v>
      </c>
      <c r="R23" s="346">
        <v>80.300000000000011</v>
      </c>
      <c r="S23" s="346">
        <v>80.8</v>
      </c>
      <c r="T23" s="346">
        <v>75.599999999999994</v>
      </c>
      <c r="U23" s="346">
        <v>70.7</v>
      </c>
      <c r="V23" s="352">
        <v>86.284164192854945</v>
      </c>
      <c r="W23" s="365">
        <v>42.3</v>
      </c>
      <c r="X23" s="346">
        <v>42.2</v>
      </c>
      <c r="Y23" s="346">
        <v>41</v>
      </c>
      <c r="Z23" s="346">
        <v>50.3</v>
      </c>
      <c r="AA23" s="352">
        <v>55.171460743167167</v>
      </c>
      <c r="AB23" s="365">
        <f t="shared" si="0"/>
        <v>15.584164192854942</v>
      </c>
      <c r="AC23" s="365">
        <f t="shared" si="1"/>
        <v>10.684164192854951</v>
      </c>
      <c r="AD23" s="435">
        <f t="shared" si="2"/>
        <v>6.0841641928549421</v>
      </c>
      <c r="AE23" s="365">
        <f t="shared" si="3"/>
        <v>4.8714607431671695</v>
      </c>
      <c r="AF23" s="365">
        <f t="shared" si="4"/>
        <v>14.171460743167167</v>
      </c>
      <c r="AG23" s="435">
        <f t="shared" si="5"/>
        <v>12.871460743167169</v>
      </c>
    </row>
    <row r="24" spans="1:33" x14ac:dyDescent="0.35">
      <c r="A24" s="321"/>
      <c r="B24" s="321" t="s">
        <v>74</v>
      </c>
      <c r="C24" s="215">
        <v>51413</v>
      </c>
      <c r="D24" s="215">
        <v>53435</v>
      </c>
      <c r="E24" s="215">
        <v>54442</v>
      </c>
      <c r="F24" s="215">
        <v>56774</v>
      </c>
      <c r="G24" s="215">
        <v>56535</v>
      </c>
      <c r="H24" s="215">
        <v>58032</v>
      </c>
      <c r="I24" s="215">
        <v>59270</v>
      </c>
      <c r="J24" s="215">
        <v>56290</v>
      </c>
      <c r="K24" s="215">
        <v>57117</v>
      </c>
      <c r="L24" s="399">
        <v>59674</v>
      </c>
      <c r="M24" s="365">
        <v>80.800000000000011</v>
      </c>
      <c r="N24" s="346">
        <v>80.7</v>
      </c>
      <c r="O24" s="346">
        <v>79.800000000000011</v>
      </c>
      <c r="P24" s="346">
        <v>79.400000000000006</v>
      </c>
      <c r="Q24" s="346">
        <v>79.800000000000011</v>
      </c>
      <c r="R24" s="346">
        <v>79.7</v>
      </c>
      <c r="S24" s="346">
        <v>80.3</v>
      </c>
      <c r="T24" s="346">
        <v>75.5</v>
      </c>
      <c r="U24" s="346">
        <v>68.900000000000006</v>
      </c>
      <c r="V24" s="352">
        <v>84.763883768475381</v>
      </c>
      <c r="W24" s="365">
        <v>43</v>
      </c>
      <c r="X24" s="346">
        <v>42.9</v>
      </c>
      <c r="Y24" s="346">
        <v>42.1</v>
      </c>
      <c r="Z24" s="346">
        <v>49.1</v>
      </c>
      <c r="AA24" s="352">
        <v>53.465495860843916</v>
      </c>
      <c r="AB24" s="365">
        <f t="shared" si="0"/>
        <v>15.863883768475375</v>
      </c>
      <c r="AC24" s="365">
        <f t="shared" si="1"/>
        <v>9.263883768475381</v>
      </c>
      <c r="AD24" s="435">
        <f t="shared" si="2"/>
        <v>4.9638837684753696</v>
      </c>
      <c r="AE24" s="365">
        <f t="shared" si="3"/>
        <v>4.3654958608439145</v>
      </c>
      <c r="AF24" s="365">
        <f t="shared" si="4"/>
        <v>11.365495860843914</v>
      </c>
      <c r="AG24" s="435">
        <f t="shared" si="5"/>
        <v>10.465495860843916</v>
      </c>
    </row>
    <row r="25" spans="1:33" x14ac:dyDescent="0.35">
      <c r="A25" s="321"/>
      <c r="B25" s="321" t="s">
        <v>75</v>
      </c>
      <c r="C25" s="215">
        <v>34301</v>
      </c>
      <c r="D25" s="215">
        <v>34625</v>
      </c>
      <c r="E25" s="215">
        <v>34374</v>
      </c>
      <c r="F25" s="215">
        <v>35937</v>
      </c>
      <c r="G25" s="215">
        <v>35628</v>
      </c>
      <c r="H25" s="215">
        <v>37212</v>
      </c>
      <c r="I25" s="215">
        <v>38357</v>
      </c>
      <c r="J25" s="215">
        <v>35605</v>
      </c>
      <c r="K25" s="215">
        <v>37147</v>
      </c>
      <c r="L25" s="399">
        <v>38016</v>
      </c>
      <c r="M25" s="365">
        <v>82.899999999999991</v>
      </c>
      <c r="N25" s="346">
        <v>82.199999999999989</v>
      </c>
      <c r="O25" s="346">
        <v>81.599999999999994</v>
      </c>
      <c r="P25" s="346">
        <v>80.400000000000006</v>
      </c>
      <c r="Q25" s="346">
        <v>80.800000000000011</v>
      </c>
      <c r="R25" s="346">
        <v>81.3</v>
      </c>
      <c r="S25" s="346">
        <v>81.400000000000006</v>
      </c>
      <c r="T25" s="346">
        <v>75.7</v>
      </c>
      <c r="U25" s="346">
        <v>73.5</v>
      </c>
      <c r="V25" s="352">
        <v>88.670559764309758</v>
      </c>
      <c r="W25" s="365">
        <v>41.099999999999994</v>
      </c>
      <c r="X25" s="346">
        <v>41.3</v>
      </c>
      <c r="Y25" s="346">
        <v>39.1</v>
      </c>
      <c r="Z25" s="346">
        <v>52.2</v>
      </c>
      <c r="AA25" s="352">
        <v>57.849326599326602</v>
      </c>
      <c r="AB25" s="365">
        <f t="shared" si="0"/>
        <v>15.170559764309758</v>
      </c>
      <c r="AC25" s="365">
        <f t="shared" si="1"/>
        <v>12.970559764309755</v>
      </c>
      <c r="AD25" s="435">
        <f t="shared" si="2"/>
        <v>7.8705597643097462</v>
      </c>
      <c r="AE25" s="365">
        <f t="shared" si="3"/>
        <v>5.6493265993265993</v>
      </c>
      <c r="AF25" s="365">
        <f t="shared" si="4"/>
        <v>18.749326599326601</v>
      </c>
      <c r="AG25" s="435">
        <f t="shared" si="5"/>
        <v>16.749326599326608</v>
      </c>
    </row>
    <row r="26" spans="1:33" s="153" customFormat="1" x14ac:dyDescent="0.35">
      <c r="A26" s="322" t="s">
        <v>19</v>
      </c>
      <c r="B26" s="322" t="s">
        <v>73</v>
      </c>
      <c r="C26" s="216">
        <v>34509</v>
      </c>
      <c r="D26" s="216">
        <v>35569</v>
      </c>
      <c r="E26" s="216">
        <v>36701</v>
      </c>
      <c r="F26" s="216">
        <v>36287</v>
      </c>
      <c r="G26" s="216">
        <v>35344</v>
      </c>
      <c r="H26" s="216">
        <v>36578</v>
      </c>
      <c r="I26" s="216">
        <v>37806</v>
      </c>
      <c r="J26" s="216">
        <v>38958</v>
      </c>
      <c r="K26" s="216">
        <v>37921</v>
      </c>
      <c r="L26" s="429">
        <v>40741</v>
      </c>
      <c r="M26" s="366">
        <v>74</v>
      </c>
      <c r="N26" s="347">
        <v>73.900000000000006</v>
      </c>
      <c r="O26" s="347">
        <v>72.2</v>
      </c>
      <c r="P26" s="347">
        <v>71.5</v>
      </c>
      <c r="Q26" s="347">
        <v>71.399999999999991</v>
      </c>
      <c r="R26" s="347">
        <v>69.699999999999989</v>
      </c>
      <c r="S26" s="347">
        <v>70.099999999999994</v>
      </c>
      <c r="T26" s="347">
        <v>70.5</v>
      </c>
      <c r="U26" s="347">
        <v>84.4</v>
      </c>
      <c r="V26" s="353">
        <v>85.206548685599273</v>
      </c>
      <c r="W26" s="366">
        <v>29.2</v>
      </c>
      <c r="X26" s="347">
        <v>29.600000000000005</v>
      </c>
      <c r="Y26" s="347">
        <v>27.900000000000002</v>
      </c>
      <c r="Z26" s="347">
        <v>41.9</v>
      </c>
      <c r="AA26" s="353">
        <v>46.834883778012319</v>
      </c>
      <c r="AB26" s="366">
        <f t="shared" si="0"/>
        <v>0.8065486855992674</v>
      </c>
      <c r="AC26" s="366">
        <f t="shared" si="1"/>
        <v>14.706548685599273</v>
      </c>
      <c r="AD26" s="437">
        <f t="shared" si="2"/>
        <v>13.806548685599282</v>
      </c>
      <c r="AE26" s="366">
        <f t="shared" si="3"/>
        <v>4.9348837780123205</v>
      </c>
      <c r="AF26" s="366">
        <f t="shared" si="4"/>
        <v>18.934883778012317</v>
      </c>
      <c r="AG26" s="437">
        <f t="shared" si="5"/>
        <v>17.63488377801232</v>
      </c>
    </row>
    <row r="27" spans="1:33" x14ac:dyDescent="0.35">
      <c r="A27" s="322"/>
      <c r="B27" s="322" t="s">
        <v>74</v>
      </c>
      <c r="C27" s="216">
        <v>27148</v>
      </c>
      <c r="D27" s="216">
        <v>28190</v>
      </c>
      <c r="E27" s="216">
        <v>28958</v>
      </c>
      <c r="F27" s="216">
        <v>28500</v>
      </c>
      <c r="G27" s="216">
        <v>27699</v>
      </c>
      <c r="H27" s="216">
        <v>28732</v>
      </c>
      <c r="I27" s="216">
        <v>29422</v>
      </c>
      <c r="J27" s="216">
        <v>30159</v>
      </c>
      <c r="K27" s="216">
        <v>29183</v>
      </c>
      <c r="L27" s="429">
        <v>31290</v>
      </c>
      <c r="M27" s="366">
        <v>72.899999999999991</v>
      </c>
      <c r="N27" s="347">
        <v>72.899999999999991</v>
      </c>
      <c r="O27" s="347">
        <v>71.099999999999994</v>
      </c>
      <c r="P27" s="347">
        <v>70.599999999999994</v>
      </c>
      <c r="Q27" s="347">
        <v>70.599999999999994</v>
      </c>
      <c r="R27" s="347">
        <v>69.5</v>
      </c>
      <c r="S27" s="347">
        <v>69.599999999999994</v>
      </c>
      <c r="T27" s="347">
        <v>70.199999999999989</v>
      </c>
      <c r="U27" s="347">
        <v>83.4</v>
      </c>
      <c r="V27" s="353">
        <v>84.250559284116335</v>
      </c>
      <c r="W27" s="366">
        <v>28.799999999999997</v>
      </c>
      <c r="X27" s="347">
        <v>29.5</v>
      </c>
      <c r="Y27" s="347">
        <v>27.6</v>
      </c>
      <c r="Z27" s="347">
        <v>40.5</v>
      </c>
      <c r="AA27" s="353">
        <v>45.333972515180569</v>
      </c>
      <c r="AB27" s="366">
        <f t="shared" si="0"/>
        <v>0.8505592841163292</v>
      </c>
      <c r="AC27" s="366">
        <f t="shared" si="1"/>
        <v>14.050559284116346</v>
      </c>
      <c r="AD27" s="437">
        <f t="shared" si="2"/>
        <v>13.650559284116341</v>
      </c>
      <c r="AE27" s="366">
        <f t="shared" si="3"/>
        <v>4.8339725151805695</v>
      </c>
      <c r="AF27" s="366">
        <f t="shared" si="4"/>
        <v>17.733972515180568</v>
      </c>
      <c r="AG27" s="437">
        <f t="shared" si="5"/>
        <v>16.533972515180572</v>
      </c>
    </row>
    <row r="28" spans="1:33" x14ac:dyDescent="0.35">
      <c r="A28" s="322"/>
      <c r="B28" s="322" t="s">
        <v>75</v>
      </c>
      <c r="C28" s="216">
        <v>7361</v>
      </c>
      <c r="D28" s="216">
        <v>7379</v>
      </c>
      <c r="E28" s="216">
        <v>7743</v>
      </c>
      <c r="F28" s="216">
        <v>7787</v>
      </c>
      <c r="G28" s="216">
        <v>7645</v>
      </c>
      <c r="H28" s="216">
        <v>7846</v>
      </c>
      <c r="I28" s="216">
        <v>8384</v>
      </c>
      <c r="J28" s="216">
        <v>8799</v>
      </c>
      <c r="K28" s="216">
        <v>8738</v>
      </c>
      <c r="L28" s="429">
        <v>9451</v>
      </c>
      <c r="M28" s="366">
        <v>78.100000000000009</v>
      </c>
      <c r="N28" s="347">
        <v>77.8</v>
      </c>
      <c r="O28" s="347">
        <v>76.400000000000006</v>
      </c>
      <c r="P28" s="347">
        <v>74.900000000000006</v>
      </c>
      <c r="Q28" s="347">
        <v>74.2</v>
      </c>
      <c r="R28" s="347">
        <v>70.599999999999994</v>
      </c>
      <c r="S28" s="347">
        <v>71.5</v>
      </c>
      <c r="T28" s="347">
        <v>71.399999999999991</v>
      </c>
      <c r="U28" s="347">
        <v>88</v>
      </c>
      <c r="V28" s="353">
        <v>88.371600888794831</v>
      </c>
      <c r="W28" s="366">
        <v>30.599999999999998</v>
      </c>
      <c r="X28" s="347">
        <v>30</v>
      </c>
      <c r="Y28" s="347">
        <v>28.7</v>
      </c>
      <c r="Z28" s="347">
        <v>46.4</v>
      </c>
      <c r="AA28" s="353">
        <v>51.804041900328016</v>
      </c>
      <c r="AB28" s="366">
        <f t="shared" si="0"/>
        <v>0.37160088879483055</v>
      </c>
      <c r="AC28" s="366">
        <f t="shared" si="1"/>
        <v>16.971600888794839</v>
      </c>
      <c r="AD28" s="437">
        <f t="shared" si="2"/>
        <v>14.171600888794828</v>
      </c>
      <c r="AE28" s="366">
        <f t="shared" si="3"/>
        <v>5.4040419003280178</v>
      </c>
      <c r="AF28" s="366">
        <f t="shared" si="4"/>
        <v>23.104041900328017</v>
      </c>
      <c r="AG28" s="437">
        <f t="shared" si="5"/>
        <v>21.204041900328018</v>
      </c>
    </row>
    <row r="29" spans="1:33" s="146" customFormat="1" x14ac:dyDescent="0.35">
      <c r="A29" s="329" t="s">
        <v>22</v>
      </c>
      <c r="B29" s="329" t="s">
        <v>73</v>
      </c>
      <c r="C29" s="234">
        <v>861819</v>
      </c>
      <c r="D29" s="234">
        <v>850752</v>
      </c>
      <c r="E29" s="234">
        <v>833807</v>
      </c>
      <c r="F29" s="234">
        <v>782325</v>
      </c>
      <c r="G29" s="234">
        <v>836705</v>
      </c>
      <c r="H29" s="234">
        <v>828355</v>
      </c>
      <c r="I29" s="234">
        <v>811776</v>
      </c>
      <c r="J29" s="234">
        <v>801002</v>
      </c>
      <c r="K29" s="234">
        <v>781029</v>
      </c>
      <c r="L29" s="442">
        <v>824718</v>
      </c>
      <c r="M29" s="398">
        <v>76.599999999999994</v>
      </c>
      <c r="N29" s="387">
        <v>77.2</v>
      </c>
      <c r="O29" s="387">
        <v>76.7</v>
      </c>
      <c r="P29" s="387">
        <v>77.3</v>
      </c>
      <c r="Q29" s="387">
        <v>77.600000000000009</v>
      </c>
      <c r="R29" s="387">
        <v>77.400000000000006</v>
      </c>
      <c r="S29" s="387">
        <v>77</v>
      </c>
      <c r="T29" s="387">
        <v>75.8</v>
      </c>
      <c r="U29" s="387">
        <v>87.9</v>
      </c>
      <c r="V29" s="388">
        <v>88.518984671123945</v>
      </c>
      <c r="W29" s="398">
        <v>26.3</v>
      </c>
      <c r="X29" s="387">
        <v>26.400000000000002</v>
      </c>
      <c r="Y29" s="387">
        <v>25.5</v>
      </c>
      <c r="Z29" s="387">
        <v>38.6</v>
      </c>
      <c r="AA29" s="388">
        <v>44.754570653241473</v>
      </c>
      <c r="AB29" s="398">
        <f t="shared" si="0"/>
        <v>0.61898467112393973</v>
      </c>
      <c r="AC29" s="398">
        <f t="shared" si="1"/>
        <v>12.718984671123948</v>
      </c>
      <c r="AD29" s="443">
        <f t="shared" si="2"/>
        <v>10.918984671123937</v>
      </c>
      <c r="AE29" s="398">
        <f t="shared" si="3"/>
        <v>6.1545706532414712</v>
      </c>
      <c r="AF29" s="398">
        <f t="shared" si="4"/>
        <v>19.254570653241473</v>
      </c>
      <c r="AG29" s="443">
        <f t="shared" si="5"/>
        <v>18.454570653241472</v>
      </c>
    </row>
    <row r="30" spans="1:33" s="212" customFormat="1" x14ac:dyDescent="0.35">
      <c r="A30" s="329"/>
      <c r="B30" s="329" t="s">
        <v>74</v>
      </c>
      <c r="C30" s="234">
        <v>395914</v>
      </c>
      <c r="D30" s="234">
        <v>389550</v>
      </c>
      <c r="E30" s="234">
        <v>379823</v>
      </c>
      <c r="F30" s="234">
        <v>352862</v>
      </c>
      <c r="G30" s="234">
        <v>375226</v>
      </c>
      <c r="H30" s="234">
        <v>373654</v>
      </c>
      <c r="I30" s="234">
        <v>365395</v>
      </c>
      <c r="J30" s="234">
        <v>360623</v>
      </c>
      <c r="K30" s="234">
        <v>348527</v>
      </c>
      <c r="L30" s="442">
        <v>369987</v>
      </c>
      <c r="M30" s="398">
        <v>73.900000000000006</v>
      </c>
      <c r="N30" s="387">
        <v>74.5</v>
      </c>
      <c r="O30" s="387">
        <v>74</v>
      </c>
      <c r="P30" s="387">
        <v>74.5</v>
      </c>
      <c r="Q30" s="387">
        <v>75</v>
      </c>
      <c r="R30" s="387">
        <v>75.3</v>
      </c>
      <c r="S30" s="387">
        <v>75.099999999999994</v>
      </c>
      <c r="T30" s="387">
        <v>73.7</v>
      </c>
      <c r="U30" s="387">
        <v>85.6</v>
      </c>
      <c r="V30" s="388">
        <v>85.893017862789776</v>
      </c>
      <c r="W30" s="398">
        <v>26.6</v>
      </c>
      <c r="X30" s="387">
        <v>26.6</v>
      </c>
      <c r="Y30" s="387">
        <v>25.4</v>
      </c>
      <c r="Z30" s="387">
        <v>36.700000000000003</v>
      </c>
      <c r="AA30" s="388">
        <v>42.084451615867586</v>
      </c>
      <c r="AB30" s="398">
        <f t="shared" si="0"/>
        <v>0.2930178627897817</v>
      </c>
      <c r="AC30" s="398">
        <f t="shared" si="1"/>
        <v>12.193017862789773</v>
      </c>
      <c r="AD30" s="443">
        <f t="shared" si="2"/>
        <v>10.893017862789776</v>
      </c>
      <c r="AE30" s="398">
        <f t="shared" si="3"/>
        <v>5.384451615867583</v>
      </c>
      <c r="AF30" s="398">
        <f t="shared" si="4"/>
        <v>16.684451615867587</v>
      </c>
      <c r="AG30" s="443">
        <f t="shared" si="5"/>
        <v>15.484451615867584</v>
      </c>
    </row>
    <row r="31" spans="1:33" s="212" customFormat="1" x14ac:dyDescent="0.35">
      <c r="A31" s="321"/>
      <c r="B31" s="329" t="s">
        <v>75</v>
      </c>
      <c r="C31" s="224">
        <v>465905</v>
      </c>
      <c r="D31" s="224">
        <v>461202</v>
      </c>
      <c r="E31" s="224">
        <v>453984</v>
      </c>
      <c r="F31" s="224">
        <v>429463</v>
      </c>
      <c r="G31" s="224">
        <v>461479</v>
      </c>
      <c r="H31" s="224">
        <v>454701</v>
      </c>
      <c r="I31" s="224">
        <v>446381</v>
      </c>
      <c r="J31" s="224">
        <v>440379</v>
      </c>
      <c r="K31" s="224">
        <v>432502</v>
      </c>
      <c r="L31" s="404">
        <v>454731</v>
      </c>
      <c r="M31" s="398">
        <v>78.900000000000006</v>
      </c>
      <c r="N31" s="387">
        <v>79.400000000000006</v>
      </c>
      <c r="O31" s="387">
        <v>78.900000000000006</v>
      </c>
      <c r="P31" s="387">
        <v>79.600000000000009</v>
      </c>
      <c r="Q31" s="387">
        <v>79.7</v>
      </c>
      <c r="R31" s="387">
        <v>79.2</v>
      </c>
      <c r="S31" s="387">
        <v>78.7</v>
      </c>
      <c r="T31" s="387">
        <v>77.600000000000009</v>
      </c>
      <c r="U31" s="387">
        <v>89.8</v>
      </c>
      <c r="V31" s="388">
        <v>90.655574394532152</v>
      </c>
      <c r="W31" s="398">
        <v>26.1</v>
      </c>
      <c r="X31" s="387">
        <v>26.200000000000003</v>
      </c>
      <c r="Y31" s="387">
        <v>25.5</v>
      </c>
      <c r="Z31" s="387">
        <v>40</v>
      </c>
      <c r="AA31" s="388">
        <v>46.927084364162546</v>
      </c>
      <c r="AB31" s="398">
        <f t="shared" si="0"/>
        <v>0.85557439453215522</v>
      </c>
      <c r="AC31" s="398">
        <f t="shared" si="1"/>
        <v>13.055574394532144</v>
      </c>
      <c r="AD31" s="443">
        <f t="shared" si="2"/>
        <v>10.95557439453215</v>
      </c>
      <c r="AE31" s="398">
        <f t="shared" si="3"/>
        <v>6.9270843641625461</v>
      </c>
      <c r="AF31" s="398">
        <f t="shared" si="4"/>
        <v>21.427084364162546</v>
      </c>
      <c r="AG31" s="443">
        <f t="shared" si="5"/>
        <v>20.827084364162545</v>
      </c>
    </row>
    <row r="32" spans="1:33" x14ac:dyDescent="0.35">
      <c r="L32" s="207"/>
      <c r="Z32" s="206"/>
    </row>
    <row r="33" spans="1:26" s="283" customFormat="1" x14ac:dyDescent="0.35">
      <c r="A33" s="283" t="s">
        <v>171</v>
      </c>
      <c r="V33" s="314"/>
      <c r="Z33" s="281"/>
    </row>
    <row r="34" spans="1:26" x14ac:dyDescent="0.35">
      <c r="A34" s="220" t="s">
        <v>61</v>
      </c>
      <c r="Z34" s="206"/>
    </row>
    <row r="35" spans="1:26" x14ac:dyDescent="0.35">
      <c r="A35" s="235"/>
    </row>
    <row r="36" spans="1:26" x14ac:dyDescent="0.35">
      <c r="A36" s="328" t="s">
        <v>8</v>
      </c>
    </row>
    <row r="37" spans="1:26" x14ac:dyDescent="0.35">
      <c r="A37" s="328"/>
      <c r="L37" s="157"/>
    </row>
    <row r="38" spans="1:26" x14ac:dyDescent="0.35">
      <c r="L38" s="157"/>
    </row>
    <row r="39" spans="1:26" x14ac:dyDescent="0.35">
      <c r="I39" s="284"/>
    </row>
  </sheetData>
  <mergeCells count="5">
    <mergeCell ref="C3:L3"/>
    <mergeCell ref="M3:V3"/>
    <mergeCell ref="W3:AA3"/>
    <mergeCell ref="AB3:AD3"/>
    <mergeCell ref="AE3:AG3"/>
  </mergeCells>
  <hyperlinks>
    <hyperlink ref="A36" location="Index!A1" display="Back to index" xr:uid="{273DBC50-673E-4E69-B10A-F6C2FB92F9DC}"/>
  </hyperlinks>
  <pageMargins left="0.7" right="0.7" top="0.75" bottom="0.75" header="0.3" footer="0.3"/>
  <pageSetup paperSize="8" orientation="landscape" r:id="rId1"/>
  <extLst>
    <ext xmlns:x14="http://schemas.microsoft.com/office/spreadsheetml/2009/9/main" uri="{78C0D931-6437-407d-A8EE-F0AAD7539E65}">
      <x14:conditionalFormattings>
        <x14:conditionalFormatting xmlns:xm="http://schemas.microsoft.com/office/excel/2006/main">
          <x14:cfRule type="iconSet" priority="162" id="{FC0DA983-2C26-41DD-9FC1-926D6628EC57}">
            <x14:iconSet iconSet="3Triangles">
              <x14:cfvo type="percent">
                <xm:f>0</xm:f>
              </x14:cfvo>
              <x14:cfvo type="num">
                <xm:f>1.0000000000000001E-5</xm:f>
              </x14:cfvo>
              <x14:cfvo type="num">
                <xm:f>1.0000000000000001E-5</xm:f>
              </x14:cfvo>
            </x14:iconSet>
          </x14:cfRule>
          <xm:sqref>AB5</xm:sqref>
        </x14:conditionalFormatting>
        <x14:conditionalFormatting xmlns:xm="http://schemas.microsoft.com/office/excel/2006/main">
          <x14:cfRule type="iconSet" priority="161" id="{784EAC71-9D69-45CB-B65F-9624ED33BA54}">
            <x14:iconSet iconSet="3Triangles">
              <x14:cfvo type="percent">
                <xm:f>0</xm:f>
              </x14:cfvo>
              <x14:cfvo type="num">
                <xm:f>1.0000000000000001E-5</xm:f>
              </x14:cfvo>
              <x14:cfvo type="num">
                <xm:f>1.0000000000000001E-5</xm:f>
              </x14:cfvo>
            </x14:iconSet>
          </x14:cfRule>
          <xm:sqref>AB6</xm:sqref>
        </x14:conditionalFormatting>
        <x14:conditionalFormatting xmlns:xm="http://schemas.microsoft.com/office/excel/2006/main">
          <x14:cfRule type="iconSet" priority="160" id="{14F92C79-C0A1-4BD3-8C32-2E161674378A}">
            <x14:iconSet iconSet="3Triangles">
              <x14:cfvo type="percent">
                <xm:f>0</xm:f>
              </x14:cfvo>
              <x14:cfvo type="num">
                <xm:f>1.0000000000000001E-5</xm:f>
              </x14:cfvo>
              <x14:cfvo type="num">
                <xm:f>1.0000000000000001E-5</xm:f>
              </x14:cfvo>
            </x14:iconSet>
          </x14:cfRule>
          <xm:sqref>AB7</xm:sqref>
        </x14:conditionalFormatting>
        <x14:conditionalFormatting xmlns:xm="http://schemas.microsoft.com/office/excel/2006/main">
          <x14:cfRule type="iconSet" priority="159" id="{41511ECD-B847-49D4-BDA4-050DBD7FEBDC}">
            <x14:iconSet iconSet="3Triangles">
              <x14:cfvo type="percent">
                <xm:f>0</xm:f>
              </x14:cfvo>
              <x14:cfvo type="num">
                <xm:f>1.0000000000000001E-5</xm:f>
              </x14:cfvo>
              <x14:cfvo type="num">
                <xm:f>1.0000000000000001E-5</xm:f>
              </x14:cfvo>
            </x14:iconSet>
          </x14:cfRule>
          <xm:sqref>AB8</xm:sqref>
        </x14:conditionalFormatting>
        <x14:conditionalFormatting xmlns:xm="http://schemas.microsoft.com/office/excel/2006/main">
          <x14:cfRule type="iconSet" priority="158" id="{8EF13594-A81B-4F5E-8838-3035375A91A6}">
            <x14:iconSet iconSet="3Triangles">
              <x14:cfvo type="percent">
                <xm:f>0</xm:f>
              </x14:cfvo>
              <x14:cfvo type="num">
                <xm:f>1.0000000000000001E-5</xm:f>
              </x14:cfvo>
              <x14:cfvo type="num">
                <xm:f>1.0000000000000001E-5</xm:f>
              </x14:cfvo>
            </x14:iconSet>
          </x14:cfRule>
          <xm:sqref>AB9</xm:sqref>
        </x14:conditionalFormatting>
        <x14:conditionalFormatting xmlns:xm="http://schemas.microsoft.com/office/excel/2006/main">
          <x14:cfRule type="iconSet" priority="157" id="{0729A99E-FD65-4E75-AB1C-894E50AD741C}">
            <x14:iconSet iconSet="3Triangles">
              <x14:cfvo type="percent">
                <xm:f>0</xm:f>
              </x14:cfvo>
              <x14:cfvo type="num">
                <xm:f>1.0000000000000001E-5</xm:f>
              </x14:cfvo>
              <x14:cfvo type="num">
                <xm:f>1.0000000000000001E-5</xm:f>
              </x14:cfvo>
            </x14:iconSet>
          </x14:cfRule>
          <xm:sqref>AB10</xm:sqref>
        </x14:conditionalFormatting>
        <x14:conditionalFormatting xmlns:xm="http://schemas.microsoft.com/office/excel/2006/main">
          <x14:cfRule type="iconSet" priority="156" id="{965ED44F-F8B6-4AB4-B788-1A59699308A0}">
            <x14:iconSet iconSet="3Triangles">
              <x14:cfvo type="percent">
                <xm:f>0</xm:f>
              </x14:cfvo>
              <x14:cfvo type="num">
                <xm:f>1.0000000000000001E-5</xm:f>
              </x14:cfvo>
              <x14:cfvo type="num">
                <xm:f>1.0000000000000001E-5</xm:f>
              </x14:cfvo>
            </x14:iconSet>
          </x14:cfRule>
          <xm:sqref>AB11</xm:sqref>
        </x14:conditionalFormatting>
        <x14:conditionalFormatting xmlns:xm="http://schemas.microsoft.com/office/excel/2006/main">
          <x14:cfRule type="iconSet" priority="155" id="{8EDDDC9D-2D5B-4304-8871-9158D6374A76}">
            <x14:iconSet iconSet="3Triangles">
              <x14:cfvo type="percent">
                <xm:f>0</xm:f>
              </x14:cfvo>
              <x14:cfvo type="num">
                <xm:f>1.0000000000000001E-5</xm:f>
              </x14:cfvo>
              <x14:cfvo type="num">
                <xm:f>1.0000000000000001E-5</xm:f>
              </x14:cfvo>
            </x14:iconSet>
          </x14:cfRule>
          <xm:sqref>AB12</xm:sqref>
        </x14:conditionalFormatting>
        <x14:conditionalFormatting xmlns:xm="http://schemas.microsoft.com/office/excel/2006/main">
          <x14:cfRule type="iconSet" priority="154" id="{7A4C2BBF-B9E7-401F-A880-0B32BC908899}">
            <x14:iconSet iconSet="3Triangles">
              <x14:cfvo type="percent">
                <xm:f>0</xm:f>
              </x14:cfvo>
              <x14:cfvo type="num">
                <xm:f>1.0000000000000001E-5</xm:f>
              </x14:cfvo>
              <x14:cfvo type="num">
                <xm:f>1.0000000000000001E-5</xm:f>
              </x14:cfvo>
            </x14:iconSet>
          </x14:cfRule>
          <xm:sqref>AB13</xm:sqref>
        </x14:conditionalFormatting>
        <x14:conditionalFormatting xmlns:xm="http://schemas.microsoft.com/office/excel/2006/main">
          <x14:cfRule type="iconSet" priority="153" id="{8D0EE75C-44A9-42D4-955F-817C1DA664EB}">
            <x14:iconSet iconSet="3Triangles">
              <x14:cfvo type="percent">
                <xm:f>0</xm:f>
              </x14:cfvo>
              <x14:cfvo type="num">
                <xm:f>1.0000000000000001E-5</xm:f>
              </x14:cfvo>
              <x14:cfvo type="num">
                <xm:f>1.0000000000000001E-5</xm:f>
              </x14:cfvo>
            </x14:iconSet>
          </x14:cfRule>
          <xm:sqref>AB14</xm:sqref>
        </x14:conditionalFormatting>
        <x14:conditionalFormatting xmlns:xm="http://schemas.microsoft.com/office/excel/2006/main">
          <x14:cfRule type="iconSet" priority="152" id="{376E0BC4-4A3E-4180-948B-973E69BC8534}">
            <x14:iconSet iconSet="3Triangles">
              <x14:cfvo type="percent">
                <xm:f>0</xm:f>
              </x14:cfvo>
              <x14:cfvo type="num">
                <xm:f>1.0000000000000001E-5</xm:f>
              </x14:cfvo>
              <x14:cfvo type="num">
                <xm:f>1.0000000000000001E-5</xm:f>
              </x14:cfvo>
            </x14:iconSet>
          </x14:cfRule>
          <xm:sqref>AB15</xm:sqref>
        </x14:conditionalFormatting>
        <x14:conditionalFormatting xmlns:xm="http://schemas.microsoft.com/office/excel/2006/main">
          <x14:cfRule type="iconSet" priority="151" id="{9D19B44A-9C86-4EEC-A98C-2B1DB530EF20}">
            <x14:iconSet iconSet="3Triangles">
              <x14:cfvo type="percent">
                <xm:f>0</xm:f>
              </x14:cfvo>
              <x14:cfvo type="num">
                <xm:f>1.0000000000000001E-5</xm:f>
              </x14:cfvo>
              <x14:cfvo type="num">
                <xm:f>1.0000000000000001E-5</xm:f>
              </x14:cfvo>
            </x14:iconSet>
          </x14:cfRule>
          <xm:sqref>AB16</xm:sqref>
        </x14:conditionalFormatting>
        <x14:conditionalFormatting xmlns:xm="http://schemas.microsoft.com/office/excel/2006/main">
          <x14:cfRule type="iconSet" priority="150" id="{C267E8D4-0B1F-4FF6-867A-F894851FA68B}">
            <x14:iconSet iconSet="3Triangles">
              <x14:cfvo type="percent">
                <xm:f>0</xm:f>
              </x14:cfvo>
              <x14:cfvo type="num">
                <xm:f>1.0000000000000001E-5</xm:f>
              </x14:cfvo>
              <x14:cfvo type="num">
                <xm:f>1.0000000000000001E-5</xm:f>
              </x14:cfvo>
            </x14:iconSet>
          </x14:cfRule>
          <xm:sqref>AB17</xm:sqref>
        </x14:conditionalFormatting>
        <x14:conditionalFormatting xmlns:xm="http://schemas.microsoft.com/office/excel/2006/main">
          <x14:cfRule type="iconSet" priority="149" id="{B8159A42-2013-4721-BAFD-D9EBBCBC1E18}">
            <x14:iconSet iconSet="3Triangles">
              <x14:cfvo type="percent">
                <xm:f>0</xm:f>
              </x14:cfvo>
              <x14:cfvo type="num">
                <xm:f>1.0000000000000001E-5</xm:f>
              </x14:cfvo>
              <x14:cfvo type="num">
                <xm:f>1.0000000000000001E-5</xm:f>
              </x14:cfvo>
            </x14:iconSet>
          </x14:cfRule>
          <xm:sqref>AB18</xm:sqref>
        </x14:conditionalFormatting>
        <x14:conditionalFormatting xmlns:xm="http://schemas.microsoft.com/office/excel/2006/main">
          <x14:cfRule type="iconSet" priority="148" id="{1E74E1A6-457E-494C-B680-42F54791AC7F}">
            <x14:iconSet iconSet="3Triangles">
              <x14:cfvo type="percent">
                <xm:f>0</xm:f>
              </x14:cfvo>
              <x14:cfvo type="num">
                <xm:f>1.0000000000000001E-5</xm:f>
              </x14:cfvo>
              <x14:cfvo type="num">
                <xm:f>1.0000000000000001E-5</xm:f>
              </x14:cfvo>
            </x14:iconSet>
          </x14:cfRule>
          <xm:sqref>AB19</xm:sqref>
        </x14:conditionalFormatting>
        <x14:conditionalFormatting xmlns:xm="http://schemas.microsoft.com/office/excel/2006/main">
          <x14:cfRule type="iconSet" priority="147" id="{56C9F046-7F7A-48C5-8D15-FDA8D2950232}">
            <x14:iconSet iconSet="3Triangles">
              <x14:cfvo type="percent">
                <xm:f>0</xm:f>
              </x14:cfvo>
              <x14:cfvo type="num">
                <xm:f>1.0000000000000001E-5</xm:f>
              </x14:cfvo>
              <x14:cfvo type="num">
                <xm:f>1.0000000000000001E-5</xm:f>
              </x14:cfvo>
            </x14:iconSet>
          </x14:cfRule>
          <xm:sqref>AB20</xm:sqref>
        </x14:conditionalFormatting>
        <x14:conditionalFormatting xmlns:xm="http://schemas.microsoft.com/office/excel/2006/main">
          <x14:cfRule type="iconSet" priority="146" id="{788C6A3C-B2A1-4CB0-A91D-474561CEABF3}">
            <x14:iconSet iconSet="3Triangles">
              <x14:cfvo type="percent">
                <xm:f>0</xm:f>
              </x14:cfvo>
              <x14:cfvo type="num">
                <xm:f>1.0000000000000001E-5</xm:f>
              </x14:cfvo>
              <x14:cfvo type="num">
                <xm:f>1.0000000000000001E-5</xm:f>
              </x14:cfvo>
            </x14:iconSet>
          </x14:cfRule>
          <xm:sqref>AB21</xm:sqref>
        </x14:conditionalFormatting>
        <x14:conditionalFormatting xmlns:xm="http://schemas.microsoft.com/office/excel/2006/main">
          <x14:cfRule type="iconSet" priority="145" id="{55B47660-B825-412A-939A-B7F2C3DDFEE8}">
            <x14:iconSet iconSet="3Triangles">
              <x14:cfvo type="percent">
                <xm:f>0</xm:f>
              </x14:cfvo>
              <x14:cfvo type="num">
                <xm:f>1.0000000000000001E-5</xm:f>
              </x14:cfvo>
              <x14:cfvo type="num">
                <xm:f>1.0000000000000001E-5</xm:f>
              </x14:cfvo>
            </x14:iconSet>
          </x14:cfRule>
          <xm:sqref>AB22</xm:sqref>
        </x14:conditionalFormatting>
        <x14:conditionalFormatting xmlns:xm="http://schemas.microsoft.com/office/excel/2006/main">
          <x14:cfRule type="iconSet" priority="144" id="{F36A0007-E97B-4278-8A2E-0B49CE0011B9}">
            <x14:iconSet iconSet="3Triangles">
              <x14:cfvo type="percent">
                <xm:f>0</xm:f>
              </x14:cfvo>
              <x14:cfvo type="num">
                <xm:f>1.0000000000000001E-5</xm:f>
              </x14:cfvo>
              <x14:cfvo type="num">
                <xm:f>1.0000000000000001E-5</xm:f>
              </x14:cfvo>
            </x14:iconSet>
          </x14:cfRule>
          <xm:sqref>AB23</xm:sqref>
        </x14:conditionalFormatting>
        <x14:conditionalFormatting xmlns:xm="http://schemas.microsoft.com/office/excel/2006/main">
          <x14:cfRule type="iconSet" priority="143" id="{C0105DC1-F463-44A2-8224-20793438C24A}">
            <x14:iconSet iconSet="3Triangles">
              <x14:cfvo type="percent">
                <xm:f>0</xm:f>
              </x14:cfvo>
              <x14:cfvo type="num">
                <xm:f>1.0000000000000001E-5</xm:f>
              </x14:cfvo>
              <x14:cfvo type="num">
                <xm:f>1.0000000000000001E-5</xm:f>
              </x14:cfvo>
            </x14:iconSet>
          </x14:cfRule>
          <xm:sqref>AB24</xm:sqref>
        </x14:conditionalFormatting>
        <x14:conditionalFormatting xmlns:xm="http://schemas.microsoft.com/office/excel/2006/main">
          <x14:cfRule type="iconSet" priority="142" id="{F22A3BA8-AFEB-4099-8456-19BA5AD0C677}">
            <x14:iconSet iconSet="3Triangles">
              <x14:cfvo type="percent">
                <xm:f>0</xm:f>
              </x14:cfvo>
              <x14:cfvo type="num">
                <xm:f>1.0000000000000001E-5</xm:f>
              </x14:cfvo>
              <x14:cfvo type="num">
                <xm:f>1.0000000000000001E-5</xm:f>
              </x14:cfvo>
            </x14:iconSet>
          </x14:cfRule>
          <xm:sqref>AB25</xm:sqref>
        </x14:conditionalFormatting>
        <x14:conditionalFormatting xmlns:xm="http://schemas.microsoft.com/office/excel/2006/main">
          <x14:cfRule type="iconSet" priority="141" id="{0E049545-B0F9-45C2-9EF0-0ACB423FF8F8}">
            <x14:iconSet iconSet="3Triangles">
              <x14:cfvo type="percent">
                <xm:f>0</xm:f>
              </x14:cfvo>
              <x14:cfvo type="num">
                <xm:f>1.0000000000000001E-5</xm:f>
              </x14:cfvo>
              <x14:cfvo type="num">
                <xm:f>1.0000000000000001E-5</xm:f>
              </x14:cfvo>
            </x14:iconSet>
          </x14:cfRule>
          <xm:sqref>AB26</xm:sqref>
        </x14:conditionalFormatting>
        <x14:conditionalFormatting xmlns:xm="http://schemas.microsoft.com/office/excel/2006/main">
          <x14:cfRule type="iconSet" priority="140" id="{4813CCFB-A789-48EC-90A2-68BBFB29B71E}">
            <x14:iconSet iconSet="3Triangles">
              <x14:cfvo type="percent">
                <xm:f>0</xm:f>
              </x14:cfvo>
              <x14:cfvo type="num">
                <xm:f>1.0000000000000001E-5</xm:f>
              </x14:cfvo>
              <x14:cfvo type="num">
                <xm:f>1.0000000000000001E-5</xm:f>
              </x14:cfvo>
            </x14:iconSet>
          </x14:cfRule>
          <xm:sqref>AB27</xm:sqref>
        </x14:conditionalFormatting>
        <x14:conditionalFormatting xmlns:xm="http://schemas.microsoft.com/office/excel/2006/main">
          <x14:cfRule type="iconSet" priority="139" id="{002209D9-E2CD-4434-930A-21999AD97C88}">
            <x14:iconSet iconSet="3Triangles">
              <x14:cfvo type="percent">
                <xm:f>0</xm:f>
              </x14:cfvo>
              <x14:cfvo type="num">
                <xm:f>1.0000000000000001E-5</xm:f>
              </x14:cfvo>
              <x14:cfvo type="num">
                <xm:f>1.0000000000000001E-5</xm:f>
              </x14:cfvo>
            </x14:iconSet>
          </x14:cfRule>
          <xm:sqref>AB28</xm:sqref>
        </x14:conditionalFormatting>
        <x14:conditionalFormatting xmlns:xm="http://schemas.microsoft.com/office/excel/2006/main">
          <x14:cfRule type="iconSet" priority="138" id="{141553C8-D630-466C-9731-77CC793CC2CA}">
            <x14:iconSet iconSet="3Triangles">
              <x14:cfvo type="percent">
                <xm:f>0</xm:f>
              </x14:cfvo>
              <x14:cfvo type="num">
                <xm:f>1.0000000000000001E-5</xm:f>
              </x14:cfvo>
              <x14:cfvo type="num">
                <xm:f>1.0000000000000001E-5</xm:f>
              </x14:cfvo>
            </x14:iconSet>
          </x14:cfRule>
          <xm:sqref>AB29</xm:sqref>
        </x14:conditionalFormatting>
        <x14:conditionalFormatting xmlns:xm="http://schemas.microsoft.com/office/excel/2006/main">
          <x14:cfRule type="iconSet" priority="137" id="{68CA8F69-83CA-4AE3-BD95-D960AB1B7140}">
            <x14:iconSet iconSet="3Triangles">
              <x14:cfvo type="percent">
                <xm:f>0</xm:f>
              </x14:cfvo>
              <x14:cfvo type="num">
                <xm:f>1.0000000000000001E-5</xm:f>
              </x14:cfvo>
              <x14:cfvo type="num">
                <xm:f>1.0000000000000001E-5</xm:f>
              </x14:cfvo>
            </x14:iconSet>
          </x14:cfRule>
          <xm:sqref>AB30</xm:sqref>
        </x14:conditionalFormatting>
        <x14:conditionalFormatting xmlns:xm="http://schemas.microsoft.com/office/excel/2006/main">
          <x14:cfRule type="iconSet" priority="136" id="{45DEAFC7-9210-4B77-9183-4F456AC5CD8B}">
            <x14:iconSet iconSet="3Triangles">
              <x14:cfvo type="percent">
                <xm:f>0</xm:f>
              </x14:cfvo>
              <x14:cfvo type="num">
                <xm:f>1.0000000000000001E-5</xm:f>
              </x14:cfvo>
              <x14:cfvo type="num">
                <xm:f>1.0000000000000001E-5</xm:f>
              </x14:cfvo>
            </x14:iconSet>
          </x14:cfRule>
          <xm:sqref>AB31</xm:sqref>
        </x14:conditionalFormatting>
        <x14:conditionalFormatting xmlns:xm="http://schemas.microsoft.com/office/excel/2006/main">
          <x14:cfRule type="iconSet" priority="135" id="{119E8AAB-9476-473D-BE2B-83B90113CFE2}">
            <x14:iconSet iconSet="3Triangles">
              <x14:cfvo type="percent">
                <xm:f>0</xm:f>
              </x14:cfvo>
              <x14:cfvo type="num">
                <xm:f>1.0000000000000001E-5</xm:f>
              </x14:cfvo>
              <x14:cfvo type="num">
                <xm:f>1.0000000000000001E-5</xm:f>
              </x14:cfvo>
            </x14:iconSet>
          </x14:cfRule>
          <xm:sqref>AC5</xm:sqref>
        </x14:conditionalFormatting>
        <x14:conditionalFormatting xmlns:xm="http://schemas.microsoft.com/office/excel/2006/main">
          <x14:cfRule type="iconSet" priority="134" id="{60B96E26-B9EE-48AD-94E6-B9544B9C8CAB}">
            <x14:iconSet iconSet="3Triangles">
              <x14:cfvo type="percent">
                <xm:f>0</xm:f>
              </x14:cfvo>
              <x14:cfvo type="num">
                <xm:f>1.0000000000000001E-5</xm:f>
              </x14:cfvo>
              <x14:cfvo type="num">
                <xm:f>1.0000000000000001E-5</xm:f>
              </x14:cfvo>
            </x14:iconSet>
          </x14:cfRule>
          <xm:sqref>AC6</xm:sqref>
        </x14:conditionalFormatting>
        <x14:conditionalFormatting xmlns:xm="http://schemas.microsoft.com/office/excel/2006/main">
          <x14:cfRule type="iconSet" priority="133" id="{635A54E2-6128-44DE-8527-3C5016BA34B9}">
            <x14:iconSet iconSet="3Triangles">
              <x14:cfvo type="percent">
                <xm:f>0</xm:f>
              </x14:cfvo>
              <x14:cfvo type="num">
                <xm:f>1.0000000000000001E-5</xm:f>
              </x14:cfvo>
              <x14:cfvo type="num">
                <xm:f>1.0000000000000001E-5</xm:f>
              </x14:cfvo>
            </x14:iconSet>
          </x14:cfRule>
          <xm:sqref>AC7</xm:sqref>
        </x14:conditionalFormatting>
        <x14:conditionalFormatting xmlns:xm="http://schemas.microsoft.com/office/excel/2006/main">
          <x14:cfRule type="iconSet" priority="132" id="{AE598C76-F7D5-4290-8359-13F298FE7FB0}">
            <x14:iconSet iconSet="3Triangles">
              <x14:cfvo type="percent">
                <xm:f>0</xm:f>
              </x14:cfvo>
              <x14:cfvo type="num">
                <xm:f>1.0000000000000001E-5</xm:f>
              </x14:cfvo>
              <x14:cfvo type="num">
                <xm:f>1.0000000000000001E-5</xm:f>
              </x14:cfvo>
            </x14:iconSet>
          </x14:cfRule>
          <xm:sqref>AC8</xm:sqref>
        </x14:conditionalFormatting>
        <x14:conditionalFormatting xmlns:xm="http://schemas.microsoft.com/office/excel/2006/main">
          <x14:cfRule type="iconSet" priority="131" id="{E84CC92E-5114-4F0B-B686-63FA11EE97A2}">
            <x14:iconSet iconSet="3Triangles">
              <x14:cfvo type="percent">
                <xm:f>0</xm:f>
              </x14:cfvo>
              <x14:cfvo type="num">
                <xm:f>1.0000000000000001E-5</xm:f>
              </x14:cfvo>
              <x14:cfvo type="num">
                <xm:f>1.0000000000000001E-5</xm:f>
              </x14:cfvo>
            </x14:iconSet>
          </x14:cfRule>
          <xm:sqref>AC9</xm:sqref>
        </x14:conditionalFormatting>
        <x14:conditionalFormatting xmlns:xm="http://schemas.microsoft.com/office/excel/2006/main">
          <x14:cfRule type="iconSet" priority="130" id="{944A8413-121C-4CF0-BD86-D2718CA4FFFA}">
            <x14:iconSet iconSet="3Triangles">
              <x14:cfvo type="percent">
                <xm:f>0</xm:f>
              </x14:cfvo>
              <x14:cfvo type="num">
                <xm:f>1.0000000000000001E-5</xm:f>
              </x14:cfvo>
              <x14:cfvo type="num">
                <xm:f>1.0000000000000001E-5</xm:f>
              </x14:cfvo>
            </x14:iconSet>
          </x14:cfRule>
          <xm:sqref>AC10</xm:sqref>
        </x14:conditionalFormatting>
        <x14:conditionalFormatting xmlns:xm="http://schemas.microsoft.com/office/excel/2006/main">
          <x14:cfRule type="iconSet" priority="129" id="{A6F9919D-75A7-4254-9DD6-FB0A9C57876F}">
            <x14:iconSet iconSet="3Triangles">
              <x14:cfvo type="percent">
                <xm:f>0</xm:f>
              </x14:cfvo>
              <x14:cfvo type="num">
                <xm:f>1.0000000000000001E-5</xm:f>
              </x14:cfvo>
              <x14:cfvo type="num">
                <xm:f>1.0000000000000001E-5</xm:f>
              </x14:cfvo>
            </x14:iconSet>
          </x14:cfRule>
          <xm:sqref>AC11</xm:sqref>
        </x14:conditionalFormatting>
        <x14:conditionalFormatting xmlns:xm="http://schemas.microsoft.com/office/excel/2006/main">
          <x14:cfRule type="iconSet" priority="128" id="{81CD9BBE-60E2-4A8A-87D2-B525FB7A9B32}">
            <x14:iconSet iconSet="3Triangles">
              <x14:cfvo type="percent">
                <xm:f>0</xm:f>
              </x14:cfvo>
              <x14:cfvo type="num">
                <xm:f>1.0000000000000001E-5</xm:f>
              </x14:cfvo>
              <x14:cfvo type="num">
                <xm:f>1.0000000000000001E-5</xm:f>
              </x14:cfvo>
            </x14:iconSet>
          </x14:cfRule>
          <xm:sqref>AC12</xm:sqref>
        </x14:conditionalFormatting>
        <x14:conditionalFormatting xmlns:xm="http://schemas.microsoft.com/office/excel/2006/main">
          <x14:cfRule type="iconSet" priority="127" id="{A2E87BD6-89F4-4B1B-A187-5919A900E97E}">
            <x14:iconSet iconSet="3Triangles">
              <x14:cfvo type="percent">
                <xm:f>0</xm:f>
              </x14:cfvo>
              <x14:cfvo type="num">
                <xm:f>1.0000000000000001E-5</xm:f>
              </x14:cfvo>
              <x14:cfvo type="num">
                <xm:f>1.0000000000000001E-5</xm:f>
              </x14:cfvo>
            </x14:iconSet>
          </x14:cfRule>
          <xm:sqref>AC13</xm:sqref>
        </x14:conditionalFormatting>
        <x14:conditionalFormatting xmlns:xm="http://schemas.microsoft.com/office/excel/2006/main">
          <x14:cfRule type="iconSet" priority="126" id="{3725E318-902D-4C0D-BDE0-C4E6FF25B936}">
            <x14:iconSet iconSet="3Triangles">
              <x14:cfvo type="percent">
                <xm:f>0</xm:f>
              </x14:cfvo>
              <x14:cfvo type="num">
                <xm:f>1.0000000000000001E-5</xm:f>
              </x14:cfvo>
              <x14:cfvo type="num">
                <xm:f>1.0000000000000001E-5</xm:f>
              </x14:cfvo>
            </x14:iconSet>
          </x14:cfRule>
          <xm:sqref>AC14</xm:sqref>
        </x14:conditionalFormatting>
        <x14:conditionalFormatting xmlns:xm="http://schemas.microsoft.com/office/excel/2006/main">
          <x14:cfRule type="iconSet" priority="125" id="{45179157-73BB-4A41-ACC7-8A503B2F5B7E}">
            <x14:iconSet iconSet="3Triangles">
              <x14:cfvo type="percent">
                <xm:f>0</xm:f>
              </x14:cfvo>
              <x14:cfvo type="num">
                <xm:f>1.0000000000000001E-5</xm:f>
              </x14:cfvo>
              <x14:cfvo type="num">
                <xm:f>1.0000000000000001E-5</xm:f>
              </x14:cfvo>
            </x14:iconSet>
          </x14:cfRule>
          <xm:sqref>AC15</xm:sqref>
        </x14:conditionalFormatting>
        <x14:conditionalFormatting xmlns:xm="http://schemas.microsoft.com/office/excel/2006/main">
          <x14:cfRule type="iconSet" priority="124" id="{6E4D6E7C-E3F7-4F4A-9677-5541E2FA04FB}">
            <x14:iconSet iconSet="3Triangles">
              <x14:cfvo type="percent">
                <xm:f>0</xm:f>
              </x14:cfvo>
              <x14:cfvo type="num">
                <xm:f>1.0000000000000001E-5</xm:f>
              </x14:cfvo>
              <x14:cfvo type="num">
                <xm:f>1.0000000000000001E-5</xm:f>
              </x14:cfvo>
            </x14:iconSet>
          </x14:cfRule>
          <xm:sqref>AC16</xm:sqref>
        </x14:conditionalFormatting>
        <x14:conditionalFormatting xmlns:xm="http://schemas.microsoft.com/office/excel/2006/main">
          <x14:cfRule type="iconSet" priority="123" id="{0705AD05-6B56-4783-8428-0B794B3A043B}">
            <x14:iconSet iconSet="3Triangles">
              <x14:cfvo type="percent">
                <xm:f>0</xm:f>
              </x14:cfvo>
              <x14:cfvo type="num">
                <xm:f>1.0000000000000001E-5</xm:f>
              </x14:cfvo>
              <x14:cfvo type="num">
                <xm:f>1.0000000000000001E-5</xm:f>
              </x14:cfvo>
            </x14:iconSet>
          </x14:cfRule>
          <xm:sqref>AC17</xm:sqref>
        </x14:conditionalFormatting>
        <x14:conditionalFormatting xmlns:xm="http://schemas.microsoft.com/office/excel/2006/main">
          <x14:cfRule type="iconSet" priority="122" id="{D1F84E75-14D4-4FFF-87BC-7AFBE8DDFBFA}">
            <x14:iconSet iconSet="3Triangles">
              <x14:cfvo type="percent">
                <xm:f>0</xm:f>
              </x14:cfvo>
              <x14:cfvo type="num">
                <xm:f>1.0000000000000001E-5</xm:f>
              </x14:cfvo>
              <x14:cfvo type="num">
                <xm:f>1.0000000000000001E-5</xm:f>
              </x14:cfvo>
            </x14:iconSet>
          </x14:cfRule>
          <xm:sqref>AC18</xm:sqref>
        </x14:conditionalFormatting>
        <x14:conditionalFormatting xmlns:xm="http://schemas.microsoft.com/office/excel/2006/main">
          <x14:cfRule type="iconSet" priority="121" id="{36992E3E-C205-4A25-8309-E7D1678FE873}">
            <x14:iconSet iconSet="3Triangles">
              <x14:cfvo type="percent">
                <xm:f>0</xm:f>
              </x14:cfvo>
              <x14:cfvo type="num">
                <xm:f>1.0000000000000001E-5</xm:f>
              </x14:cfvo>
              <x14:cfvo type="num">
                <xm:f>1.0000000000000001E-5</xm:f>
              </x14:cfvo>
            </x14:iconSet>
          </x14:cfRule>
          <xm:sqref>AC19</xm:sqref>
        </x14:conditionalFormatting>
        <x14:conditionalFormatting xmlns:xm="http://schemas.microsoft.com/office/excel/2006/main">
          <x14:cfRule type="iconSet" priority="120" id="{B8554E69-C38A-4E96-A5CD-3D9B6A5DA92B}">
            <x14:iconSet iconSet="3Triangles">
              <x14:cfvo type="percent">
                <xm:f>0</xm:f>
              </x14:cfvo>
              <x14:cfvo type="num">
                <xm:f>1.0000000000000001E-5</xm:f>
              </x14:cfvo>
              <x14:cfvo type="num">
                <xm:f>1.0000000000000001E-5</xm:f>
              </x14:cfvo>
            </x14:iconSet>
          </x14:cfRule>
          <xm:sqref>AC20</xm:sqref>
        </x14:conditionalFormatting>
        <x14:conditionalFormatting xmlns:xm="http://schemas.microsoft.com/office/excel/2006/main">
          <x14:cfRule type="iconSet" priority="119" id="{E68A80FF-81AF-48D7-8DC7-1F00213BDD23}">
            <x14:iconSet iconSet="3Triangles">
              <x14:cfvo type="percent">
                <xm:f>0</xm:f>
              </x14:cfvo>
              <x14:cfvo type="num">
                <xm:f>1.0000000000000001E-5</xm:f>
              </x14:cfvo>
              <x14:cfvo type="num">
                <xm:f>1.0000000000000001E-5</xm:f>
              </x14:cfvo>
            </x14:iconSet>
          </x14:cfRule>
          <xm:sqref>AC21</xm:sqref>
        </x14:conditionalFormatting>
        <x14:conditionalFormatting xmlns:xm="http://schemas.microsoft.com/office/excel/2006/main">
          <x14:cfRule type="iconSet" priority="118" id="{D371C3C9-857E-4166-AF92-88E6037D15BD}">
            <x14:iconSet iconSet="3Triangles">
              <x14:cfvo type="percent">
                <xm:f>0</xm:f>
              </x14:cfvo>
              <x14:cfvo type="num">
                <xm:f>1.0000000000000001E-5</xm:f>
              </x14:cfvo>
              <x14:cfvo type="num">
                <xm:f>1.0000000000000001E-5</xm:f>
              </x14:cfvo>
            </x14:iconSet>
          </x14:cfRule>
          <xm:sqref>AC22</xm:sqref>
        </x14:conditionalFormatting>
        <x14:conditionalFormatting xmlns:xm="http://schemas.microsoft.com/office/excel/2006/main">
          <x14:cfRule type="iconSet" priority="117" id="{38892A5E-E361-406B-BFE7-862C657DD640}">
            <x14:iconSet iconSet="3Triangles">
              <x14:cfvo type="percent">
                <xm:f>0</xm:f>
              </x14:cfvo>
              <x14:cfvo type="num">
                <xm:f>1.0000000000000001E-5</xm:f>
              </x14:cfvo>
              <x14:cfvo type="num">
                <xm:f>1.0000000000000001E-5</xm:f>
              </x14:cfvo>
            </x14:iconSet>
          </x14:cfRule>
          <xm:sqref>AC23</xm:sqref>
        </x14:conditionalFormatting>
        <x14:conditionalFormatting xmlns:xm="http://schemas.microsoft.com/office/excel/2006/main">
          <x14:cfRule type="iconSet" priority="116" id="{0CEB838A-8217-48BB-A24E-B34C9C1A293D}">
            <x14:iconSet iconSet="3Triangles">
              <x14:cfvo type="percent">
                <xm:f>0</xm:f>
              </x14:cfvo>
              <x14:cfvo type="num">
                <xm:f>1.0000000000000001E-5</xm:f>
              </x14:cfvo>
              <x14:cfvo type="num">
                <xm:f>1.0000000000000001E-5</xm:f>
              </x14:cfvo>
            </x14:iconSet>
          </x14:cfRule>
          <xm:sqref>AC24</xm:sqref>
        </x14:conditionalFormatting>
        <x14:conditionalFormatting xmlns:xm="http://schemas.microsoft.com/office/excel/2006/main">
          <x14:cfRule type="iconSet" priority="115" id="{4C7525F0-AA42-41EE-AC0A-6444A461CB83}">
            <x14:iconSet iconSet="3Triangles">
              <x14:cfvo type="percent">
                <xm:f>0</xm:f>
              </x14:cfvo>
              <x14:cfvo type="num">
                <xm:f>1.0000000000000001E-5</xm:f>
              </x14:cfvo>
              <x14:cfvo type="num">
                <xm:f>1.0000000000000001E-5</xm:f>
              </x14:cfvo>
            </x14:iconSet>
          </x14:cfRule>
          <xm:sqref>AC25</xm:sqref>
        </x14:conditionalFormatting>
        <x14:conditionalFormatting xmlns:xm="http://schemas.microsoft.com/office/excel/2006/main">
          <x14:cfRule type="iconSet" priority="114" id="{63A5480A-B62B-4D5D-9DE7-A6D5517600AC}">
            <x14:iconSet iconSet="3Triangles">
              <x14:cfvo type="percent">
                <xm:f>0</xm:f>
              </x14:cfvo>
              <x14:cfvo type="num">
                <xm:f>1.0000000000000001E-5</xm:f>
              </x14:cfvo>
              <x14:cfvo type="num">
                <xm:f>1.0000000000000001E-5</xm:f>
              </x14:cfvo>
            </x14:iconSet>
          </x14:cfRule>
          <xm:sqref>AC26</xm:sqref>
        </x14:conditionalFormatting>
        <x14:conditionalFormatting xmlns:xm="http://schemas.microsoft.com/office/excel/2006/main">
          <x14:cfRule type="iconSet" priority="113" id="{7D56CCD0-DF3B-4439-9300-A39D4AC02F42}">
            <x14:iconSet iconSet="3Triangles">
              <x14:cfvo type="percent">
                <xm:f>0</xm:f>
              </x14:cfvo>
              <x14:cfvo type="num">
                <xm:f>1.0000000000000001E-5</xm:f>
              </x14:cfvo>
              <x14:cfvo type="num">
                <xm:f>1.0000000000000001E-5</xm:f>
              </x14:cfvo>
            </x14:iconSet>
          </x14:cfRule>
          <xm:sqref>AC27</xm:sqref>
        </x14:conditionalFormatting>
        <x14:conditionalFormatting xmlns:xm="http://schemas.microsoft.com/office/excel/2006/main">
          <x14:cfRule type="iconSet" priority="112" id="{4B4AA529-1868-478F-9828-45B1762CF954}">
            <x14:iconSet iconSet="3Triangles">
              <x14:cfvo type="percent">
                <xm:f>0</xm:f>
              </x14:cfvo>
              <x14:cfvo type="num">
                <xm:f>1.0000000000000001E-5</xm:f>
              </x14:cfvo>
              <x14:cfvo type="num">
                <xm:f>1.0000000000000001E-5</xm:f>
              </x14:cfvo>
            </x14:iconSet>
          </x14:cfRule>
          <xm:sqref>AC28</xm:sqref>
        </x14:conditionalFormatting>
        <x14:conditionalFormatting xmlns:xm="http://schemas.microsoft.com/office/excel/2006/main">
          <x14:cfRule type="iconSet" priority="111" id="{FE0CE0DB-29C4-43C0-9C60-B8CB3841CDD0}">
            <x14:iconSet iconSet="3Triangles">
              <x14:cfvo type="percent">
                <xm:f>0</xm:f>
              </x14:cfvo>
              <x14:cfvo type="num">
                <xm:f>1.0000000000000001E-5</xm:f>
              </x14:cfvo>
              <x14:cfvo type="num">
                <xm:f>1.0000000000000001E-5</xm:f>
              </x14:cfvo>
            </x14:iconSet>
          </x14:cfRule>
          <xm:sqref>AC29</xm:sqref>
        </x14:conditionalFormatting>
        <x14:conditionalFormatting xmlns:xm="http://schemas.microsoft.com/office/excel/2006/main">
          <x14:cfRule type="iconSet" priority="110" id="{0BAA5FAA-CFF7-4A2B-B011-569D24085D0A}">
            <x14:iconSet iconSet="3Triangles">
              <x14:cfvo type="percent">
                <xm:f>0</xm:f>
              </x14:cfvo>
              <x14:cfvo type="num">
                <xm:f>1.0000000000000001E-5</xm:f>
              </x14:cfvo>
              <x14:cfvo type="num">
                <xm:f>1.0000000000000001E-5</xm:f>
              </x14:cfvo>
            </x14:iconSet>
          </x14:cfRule>
          <xm:sqref>AC30</xm:sqref>
        </x14:conditionalFormatting>
        <x14:conditionalFormatting xmlns:xm="http://schemas.microsoft.com/office/excel/2006/main">
          <x14:cfRule type="iconSet" priority="109" id="{F3CE5F86-90D7-47D8-B357-20D1F6FC3A67}">
            <x14:iconSet iconSet="3Triangles">
              <x14:cfvo type="percent">
                <xm:f>0</xm:f>
              </x14:cfvo>
              <x14:cfvo type="num">
                <xm:f>1.0000000000000001E-5</xm:f>
              </x14:cfvo>
              <x14:cfvo type="num">
                <xm:f>1.0000000000000001E-5</xm:f>
              </x14:cfvo>
            </x14:iconSet>
          </x14:cfRule>
          <xm:sqref>AC31</xm:sqref>
        </x14:conditionalFormatting>
        <x14:conditionalFormatting xmlns:xm="http://schemas.microsoft.com/office/excel/2006/main">
          <x14:cfRule type="iconSet" priority="108" id="{D943380E-6BF5-4DAC-9859-72FF5091B000}">
            <x14:iconSet iconSet="3Triangles">
              <x14:cfvo type="percent">
                <xm:f>0</xm:f>
              </x14:cfvo>
              <x14:cfvo type="num">
                <xm:f>1.0000000000000001E-5</xm:f>
              </x14:cfvo>
              <x14:cfvo type="num">
                <xm:f>1.0000000000000001E-5</xm:f>
              </x14:cfvo>
            </x14:iconSet>
          </x14:cfRule>
          <xm:sqref>AD5</xm:sqref>
        </x14:conditionalFormatting>
        <x14:conditionalFormatting xmlns:xm="http://schemas.microsoft.com/office/excel/2006/main">
          <x14:cfRule type="iconSet" priority="107" id="{A3C82020-E8FE-437C-9458-3A4373531A56}">
            <x14:iconSet iconSet="3Triangles">
              <x14:cfvo type="percent">
                <xm:f>0</xm:f>
              </x14:cfvo>
              <x14:cfvo type="num">
                <xm:f>1.0000000000000001E-5</xm:f>
              </x14:cfvo>
              <x14:cfvo type="num">
                <xm:f>1.0000000000000001E-5</xm:f>
              </x14:cfvo>
            </x14:iconSet>
          </x14:cfRule>
          <xm:sqref>AD6</xm:sqref>
        </x14:conditionalFormatting>
        <x14:conditionalFormatting xmlns:xm="http://schemas.microsoft.com/office/excel/2006/main">
          <x14:cfRule type="iconSet" priority="106" id="{DBF19AA4-166A-4892-882E-8C3A129E8D3A}">
            <x14:iconSet iconSet="3Triangles">
              <x14:cfvo type="percent">
                <xm:f>0</xm:f>
              </x14:cfvo>
              <x14:cfvo type="num">
                <xm:f>1.0000000000000001E-5</xm:f>
              </x14:cfvo>
              <x14:cfvo type="num">
                <xm:f>1.0000000000000001E-5</xm:f>
              </x14:cfvo>
            </x14:iconSet>
          </x14:cfRule>
          <xm:sqref>AD7</xm:sqref>
        </x14:conditionalFormatting>
        <x14:conditionalFormatting xmlns:xm="http://schemas.microsoft.com/office/excel/2006/main">
          <x14:cfRule type="iconSet" priority="105" id="{6EE9B8F1-343C-4083-9EB6-BA7E6DC52059}">
            <x14:iconSet iconSet="3Triangles">
              <x14:cfvo type="percent">
                <xm:f>0</xm:f>
              </x14:cfvo>
              <x14:cfvo type="num">
                <xm:f>1.0000000000000001E-5</xm:f>
              </x14:cfvo>
              <x14:cfvo type="num">
                <xm:f>1.0000000000000001E-5</xm:f>
              </x14:cfvo>
            </x14:iconSet>
          </x14:cfRule>
          <xm:sqref>AD8</xm:sqref>
        </x14:conditionalFormatting>
        <x14:conditionalFormatting xmlns:xm="http://schemas.microsoft.com/office/excel/2006/main">
          <x14:cfRule type="iconSet" priority="104" id="{1DD5D62A-9336-409F-9C44-05211F344242}">
            <x14:iconSet iconSet="3Triangles">
              <x14:cfvo type="percent">
                <xm:f>0</xm:f>
              </x14:cfvo>
              <x14:cfvo type="num">
                <xm:f>1.0000000000000001E-5</xm:f>
              </x14:cfvo>
              <x14:cfvo type="num">
                <xm:f>1.0000000000000001E-5</xm:f>
              </x14:cfvo>
            </x14:iconSet>
          </x14:cfRule>
          <xm:sqref>AD9</xm:sqref>
        </x14:conditionalFormatting>
        <x14:conditionalFormatting xmlns:xm="http://schemas.microsoft.com/office/excel/2006/main">
          <x14:cfRule type="iconSet" priority="103" id="{CBFA9F61-8C1C-4F3F-94AA-E41511A25967}">
            <x14:iconSet iconSet="3Triangles">
              <x14:cfvo type="percent">
                <xm:f>0</xm:f>
              </x14:cfvo>
              <x14:cfvo type="num">
                <xm:f>1.0000000000000001E-5</xm:f>
              </x14:cfvo>
              <x14:cfvo type="num">
                <xm:f>1.0000000000000001E-5</xm:f>
              </x14:cfvo>
            </x14:iconSet>
          </x14:cfRule>
          <xm:sqref>AD10</xm:sqref>
        </x14:conditionalFormatting>
        <x14:conditionalFormatting xmlns:xm="http://schemas.microsoft.com/office/excel/2006/main">
          <x14:cfRule type="iconSet" priority="102" id="{E7524162-3BF5-438F-9FCC-F14A91E13110}">
            <x14:iconSet iconSet="3Triangles">
              <x14:cfvo type="percent">
                <xm:f>0</xm:f>
              </x14:cfvo>
              <x14:cfvo type="num">
                <xm:f>1.0000000000000001E-5</xm:f>
              </x14:cfvo>
              <x14:cfvo type="num">
                <xm:f>1.0000000000000001E-5</xm:f>
              </x14:cfvo>
            </x14:iconSet>
          </x14:cfRule>
          <xm:sqref>AD11</xm:sqref>
        </x14:conditionalFormatting>
        <x14:conditionalFormatting xmlns:xm="http://schemas.microsoft.com/office/excel/2006/main">
          <x14:cfRule type="iconSet" priority="101" id="{C7D0B447-0CA9-428F-A875-0379131F72F6}">
            <x14:iconSet iconSet="3Triangles">
              <x14:cfvo type="percent">
                <xm:f>0</xm:f>
              </x14:cfvo>
              <x14:cfvo type="num">
                <xm:f>1.0000000000000001E-5</xm:f>
              </x14:cfvo>
              <x14:cfvo type="num">
                <xm:f>1.0000000000000001E-5</xm:f>
              </x14:cfvo>
            </x14:iconSet>
          </x14:cfRule>
          <xm:sqref>AD12</xm:sqref>
        </x14:conditionalFormatting>
        <x14:conditionalFormatting xmlns:xm="http://schemas.microsoft.com/office/excel/2006/main">
          <x14:cfRule type="iconSet" priority="100" id="{A35B76FA-7F44-4BEE-9201-DC62A3016680}">
            <x14:iconSet iconSet="3Triangles">
              <x14:cfvo type="percent">
                <xm:f>0</xm:f>
              </x14:cfvo>
              <x14:cfvo type="num">
                <xm:f>1.0000000000000001E-5</xm:f>
              </x14:cfvo>
              <x14:cfvo type="num">
                <xm:f>1.0000000000000001E-5</xm:f>
              </x14:cfvo>
            </x14:iconSet>
          </x14:cfRule>
          <xm:sqref>AD13</xm:sqref>
        </x14:conditionalFormatting>
        <x14:conditionalFormatting xmlns:xm="http://schemas.microsoft.com/office/excel/2006/main">
          <x14:cfRule type="iconSet" priority="99" id="{0B5124C0-C02E-48EE-A0A3-3ECD96DC3B45}">
            <x14:iconSet iconSet="3Triangles">
              <x14:cfvo type="percent">
                <xm:f>0</xm:f>
              </x14:cfvo>
              <x14:cfvo type="num">
                <xm:f>1.0000000000000001E-5</xm:f>
              </x14:cfvo>
              <x14:cfvo type="num">
                <xm:f>1.0000000000000001E-5</xm:f>
              </x14:cfvo>
            </x14:iconSet>
          </x14:cfRule>
          <xm:sqref>AD14</xm:sqref>
        </x14:conditionalFormatting>
        <x14:conditionalFormatting xmlns:xm="http://schemas.microsoft.com/office/excel/2006/main">
          <x14:cfRule type="iconSet" priority="98" id="{C593DA53-5E68-4A6E-9819-CCBE238A055A}">
            <x14:iconSet iconSet="3Triangles">
              <x14:cfvo type="percent">
                <xm:f>0</xm:f>
              </x14:cfvo>
              <x14:cfvo type="num">
                <xm:f>1.0000000000000001E-5</xm:f>
              </x14:cfvo>
              <x14:cfvo type="num">
                <xm:f>1.0000000000000001E-5</xm:f>
              </x14:cfvo>
            </x14:iconSet>
          </x14:cfRule>
          <xm:sqref>AD15</xm:sqref>
        </x14:conditionalFormatting>
        <x14:conditionalFormatting xmlns:xm="http://schemas.microsoft.com/office/excel/2006/main">
          <x14:cfRule type="iconSet" priority="97" id="{E216093D-AE1F-4976-94C7-F04F969396E7}">
            <x14:iconSet iconSet="3Triangles">
              <x14:cfvo type="percent">
                <xm:f>0</xm:f>
              </x14:cfvo>
              <x14:cfvo type="num">
                <xm:f>1.0000000000000001E-5</xm:f>
              </x14:cfvo>
              <x14:cfvo type="num">
                <xm:f>1.0000000000000001E-5</xm:f>
              </x14:cfvo>
            </x14:iconSet>
          </x14:cfRule>
          <xm:sqref>AD16</xm:sqref>
        </x14:conditionalFormatting>
        <x14:conditionalFormatting xmlns:xm="http://schemas.microsoft.com/office/excel/2006/main">
          <x14:cfRule type="iconSet" priority="96" id="{DCB8439A-5089-4013-884D-164BFD7E7E49}">
            <x14:iconSet iconSet="3Triangles">
              <x14:cfvo type="percent">
                <xm:f>0</xm:f>
              </x14:cfvo>
              <x14:cfvo type="num">
                <xm:f>1.0000000000000001E-5</xm:f>
              </x14:cfvo>
              <x14:cfvo type="num">
                <xm:f>1.0000000000000001E-5</xm:f>
              </x14:cfvo>
            </x14:iconSet>
          </x14:cfRule>
          <xm:sqref>AD17</xm:sqref>
        </x14:conditionalFormatting>
        <x14:conditionalFormatting xmlns:xm="http://schemas.microsoft.com/office/excel/2006/main">
          <x14:cfRule type="iconSet" priority="95" id="{0DAAD0A2-F2D5-4675-A239-91C0E9108A00}">
            <x14:iconSet iconSet="3Triangles">
              <x14:cfvo type="percent">
                <xm:f>0</xm:f>
              </x14:cfvo>
              <x14:cfvo type="num">
                <xm:f>1.0000000000000001E-5</xm:f>
              </x14:cfvo>
              <x14:cfvo type="num">
                <xm:f>1.0000000000000001E-5</xm:f>
              </x14:cfvo>
            </x14:iconSet>
          </x14:cfRule>
          <xm:sqref>AD18</xm:sqref>
        </x14:conditionalFormatting>
        <x14:conditionalFormatting xmlns:xm="http://schemas.microsoft.com/office/excel/2006/main">
          <x14:cfRule type="iconSet" priority="94" id="{7469C29A-403A-449F-A1D0-703155BF0785}">
            <x14:iconSet iconSet="3Triangles">
              <x14:cfvo type="percent">
                <xm:f>0</xm:f>
              </x14:cfvo>
              <x14:cfvo type="num">
                <xm:f>1.0000000000000001E-5</xm:f>
              </x14:cfvo>
              <x14:cfvo type="num">
                <xm:f>1.0000000000000001E-5</xm:f>
              </x14:cfvo>
            </x14:iconSet>
          </x14:cfRule>
          <xm:sqref>AD19</xm:sqref>
        </x14:conditionalFormatting>
        <x14:conditionalFormatting xmlns:xm="http://schemas.microsoft.com/office/excel/2006/main">
          <x14:cfRule type="iconSet" priority="93" id="{C000F9BF-CC45-4F78-988B-A63F4A50EC6B}">
            <x14:iconSet iconSet="3Triangles">
              <x14:cfvo type="percent">
                <xm:f>0</xm:f>
              </x14:cfvo>
              <x14:cfvo type="num">
                <xm:f>1.0000000000000001E-5</xm:f>
              </x14:cfvo>
              <x14:cfvo type="num">
                <xm:f>1.0000000000000001E-5</xm:f>
              </x14:cfvo>
            </x14:iconSet>
          </x14:cfRule>
          <xm:sqref>AD20</xm:sqref>
        </x14:conditionalFormatting>
        <x14:conditionalFormatting xmlns:xm="http://schemas.microsoft.com/office/excel/2006/main">
          <x14:cfRule type="iconSet" priority="92" id="{46AF9C15-1B70-403C-9751-162CB9096503}">
            <x14:iconSet iconSet="3Triangles">
              <x14:cfvo type="percent">
                <xm:f>0</xm:f>
              </x14:cfvo>
              <x14:cfvo type="num">
                <xm:f>1.0000000000000001E-5</xm:f>
              </x14:cfvo>
              <x14:cfvo type="num">
                <xm:f>1.0000000000000001E-5</xm:f>
              </x14:cfvo>
            </x14:iconSet>
          </x14:cfRule>
          <xm:sqref>AD21</xm:sqref>
        </x14:conditionalFormatting>
        <x14:conditionalFormatting xmlns:xm="http://schemas.microsoft.com/office/excel/2006/main">
          <x14:cfRule type="iconSet" priority="91" id="{619EB4C8-D4E2-4514-B3B4-3863DBC85304}">
            <x14:iconSet iconSet="3Triangles">
              <x14:cfvo type="percent">
                <xm:f>0</xm:f>
              </x14:cfvo>
              <x14:cfvo type="num">
                <xm:f>1.0000000000000001E-5</xm:f>
              </x14:cfvo>
              <x14:cfvo type="num">
                <xm:f>1.0000000000000001E-5</xm:f>
              </x14:cfvo>
            </x14:iconSet>
          </x14:cfRule>
          <xm:sqref>AD22</xm:sqref>
        </x14:conditionalFormatting>
        <x14:conditionalFormatting xmlns:xm="http://schemas.microsoft.com/office/excel/2006/main">
          <x14:cfRule type="iconSet" priority="90" id="{D9DFF38E-88EF-435F-ACBB-E656B9D062B8}">
            <x14:iconSet iconSet="3Triangles">
              <x14:cfvo type="percent">
                <xm:f>0</xm:f>
              </x14:cfvo>
              <x14:cfvo type="num">
                <xm:f>1.0000000000000001E-5</xm:f>
              </x14:cfvo>
              <x14:cfvo type="num">
                <xm:f>1.0000000000000001E-5</xm:f>
              </x14:cfvo>
            </x14:iconSet>
          </x14:cfRule>
          <xm:sqref>AD23</xm:sqref>
        </x14:conditionalFormatting>
        <x14:conditionalFormatting xmlns:xm="http://schemas.microsoft.com/office/excel/2006/main">
          <x14:cfRule type="iconSet" priority="89" id="{3A95D065-861E-40D7-ABEF-A5B44BBF581B}">
            <x14:iconSet iconSet="3Triangles">
              <x14:cfvo type="percent">
                <xm:f>0</xm:f>
              </x14:cfvo>
              <x14:cfvo type="num">
                <xm:f>1.0000000000000001E-5</xm:f>
              </x14:cfvo>
              <x14:cfvo type="num">
                <xm:f>1.0000000000000001E-5</xm:f>
              </x14:cfvo>
            </x14:iconSet>
          </x14:cfRule>
          <xm:sqref>AD24</xm:sqref>
        </x14:conditionalFormatting>
        <x14:conditionalFormatting xmlns:xm="http://schemas.microsoft.com/office/excel/2006/main">
          <x14:cfRule type="iconSet" priority="88" id="{96F1B0C4-C66A-4A12-ABC2-5B65BAFA700A}">
            <x14:iconSet iconSet="3Triangles">
              <x14:cfvo type="percent">
                <xm:f>0</xm:f>
              </x14:cfvo>
              <x14:cfvo type="num">
                <xm:f>1.0000000000000001E-5</xm:f>
              </x14:cfvo>
              <x14:cfvo type="num">
                <xm:f>1.0000000000000001E-5</xm:f>
              </x14:cfvo>
            </x14:iconSet>
          </x14:cfRule>
          <xm:sqref>AD25</xm:sqref>
        </x14:conditionalFormatting>
        <x14:conditionalFormatting xmlns:xm="http://schemas.microsoft.com/office/excel/2006/main">
          <x14:cfRule type="iconSet" priority="87" id="{AC345E4A-1FBC-4D61-8CD0-54F3756E9741}">
            <x14:iconSet iconSet="3Triangles">
              <x14:cfvo type="percent">
                <xm:f>0</xm:f>
              </x14:cfvo>
              <x14:cfvo type="num">
                <xm:f>1.0000000000000001E-5</xm:f>
              </x14:cfvo>
              <x14:cfvo type="num">
                <xm:f>1.0000000000000001E-5</xm:f>
              </x14:cfvo>
            </x14:iconSet>
          </x14:cfRule>
          <xm:sqref>AD26</xm:sqref>
        </x14:conditionalFormatting>
        <x14:conditionalFormatting xmlns:xm="http://schemas.microsoft.com/office/excel/2006/main">
          <x14:cfRule type="iconSet" priority="86" id="{9D5A8BA5-6D34-4A58-A8FC-38185C07EF61}">
            <x14:iconSet iconSet="3Triangles">
              <x14:cfvo type="percent">
                <xm:f>0</xm:f>
              </x14:cfvo>
              <x14:cfvo type="num">
                <xm:f>1.0000000000000001E-5</xm:f>
              </x14:cfvo>
              <x14:cfvo type="num">
                <xm:f>1.0000000000000001E-5</xm:f>
              </x14:cfvo>
            </x14:iconSet>
          </x14:cfRule>
          <xm:sqref>AD27</xm:sqref>
        </x14:conditionalFormatting>
        <x14:conditionalFormatting xmlns:xm="http://schemas.microsoft.com/office/excel/2006/main">
          <x14:cfRule type="iconSet" priority="85" id="{75EC8B5A-678A-4942-ABAD-DB4AB9B292B8}">
            <x14:iconSet iconSet="3Triangles">
              <x14:cfvo type="percent">
                <xm:f>0</xm:f>
              </x14:cfvo>
              <x14:cfvo type="num">
                <xm:f>1.0000000000000001E-5</xm:f>
              </x14:cfvo>
              <x14:cfvo type="num">
                <xm:f>1.0000000000000001E-5</xm:f>
              </x14:cfvo>
            </x14:iconSet>
          </x14:cfRule>
          <xm:sqref>AD28</xm:sqref>
        </x14:conditionalFormatting>
        <x14:conditionalFormatting xmlns:xm="http://schemas.microsoft.com/office/excel/2006/main">
          <x14:cfRule type="iconSet" priority="84" id="{1BBFC6D2-2CFA-455C-9F10-2A8F41A9B246}">
            <x14:iconSet iconSet="3Triangles">
              <x14:cfvo type="percent">
                <xm:f>0</xm:f>
              </x14:cfvo>
              <x14:cfvo type="num">
                <xm:f>1.0000000000000001E-5</xm:f>
              </x14:cfvo>
              <x14:cfvo type="num">
                <xm:f>1.0000000000000001E-5</xm:f>
              </x14:cfvo>
            </x14:iconSet>
          </x14:cfRule>
          <xm:sqref>AD29</xm:sqref>
        </x14:conditionalFormatting>
        <x14:conditionalFormatting xmlns:xm="http://schemas.microsoft.com/office/excel/2006/main">
          <x14:cfRule type="iconSet" priority="83" id="{11EBF733-90B8-468C-A47E-B3D4397D8EEB}">
            <x14:iconSet iconSet="3Triangles">
              <x14:cfvo type="percent">
                <xm:f>0</xm:f>
              </x14:cfvo>
              <x14:cfvo type="num">
                <xm:f>1.0000000000000001E-5</xm:f>
              </x14:cfvo>
              <x14:cfvo type="num">
                <xm:f>1.0000000000000001E-5</xm:f>
              </x14:cfvo>
            </x14:iconSet>
          </x14:cfRule>
          <xm:sqref>AD30</xm:sqref>
        </x14:conditionalFormatting>
        <x14:conditionalFormatting xmlns:xm="http://schemas.microsoft.com/office/excel/2006/main">
          <x14:cfRule type="iconSet" priority="82" id="{BCF8B5E5-832E-4C45-A4EE-204C97A9FA84}">
            <x14:iconSet iconSet="3Triangles">
              <x14:cfvo type="percent">
                <xm:f>0</xm:f>
              </x14:cfvo>
              <x14:cfvo type="num">
                <xm:f>1.0000000000000001E-5</xm:f>
              </x14:cfvo>
              <x14:cfvo type="num">
                <xm:f>1.0000000000000001E-5</xm:f>
              </x14:cfvo>
            </x14:iconSet>
          </x14:cfRule>
          <xm:sqref>AD31</xm:sqref>
        </x14:conditionalFormatting>
        <x14:conditionalFormatting xmlns:xm="http://schemas.microsoft.com/office/excel/2006/main">
          <x14:cfRule type="iconSet" priority="81" id="{BB6F7EB4-6BA1-453A-BD71-7A64A1F1372F}">
            <x14:iconSet iconSet="3Triangles">
              <x14:cfvo type="percent">
                <xm:f>0</xm:f>
              </x14:cfvo>
              <x14:cfvo type="num">
                <xm:f>1.0000000000000001E-5</xm:f>
              </x14:cfvo>
              <x14:cfvo type="num">
                <xm:f>1.0000000000000001E-5</xm:f>
              </x14:cfvo>
            </x14:iconSet>
          </x14:cfRule>
          <xm:sqref>AE5</xm:sqref>
        </x14:conditionalFormatting>
        <x14:conditionalFormatting xmlns:xm="http://schemas.microsoft.com/office/excel/2006/main">
          <x14:cfRule type="iconSet" priority="80" id="{3D27AA0A-EF50-4041-BC1E-531062ECD4E6}">
            <x14:iconSet iconSet="3Triangles">
              <x14:cfvo type="percent">
                <xm:f>0</xm:f>
              </x14:cfvo>
              <x14:cfvo type="num">
                <xm:f>1.0000000000000001E-5</xm:f>
              </x14:cfvo>
              <x14:cfvo type="num">
                <xm:f>1.0000000000000001E-5</xm:f>
              </x14:cfvo>
            </x14:iconSet>
          </x14:cfRule>
          <xm:sqref>AE6</xm:sqref>
        </x14:conditionalFormatting>
        <x14:conditionalFormatting xmlns:xm="http://schemas.microsoft.com/office/excel/2006/main">
          <x14:cfRule type="iconSet" priority="79" id="{FE1D9398-910D-4400-88C6-38C215B26200}">
            <x14:iconSet iconSet="3Triangles">
              <x14:cfvo type="percent">
                <xm:f>0</xm:f>
              </x14:cfvo>
              <x14:cfvo type="num">
                <xm:f>1.0000000000000001E-5</xm:f>
              </x14:cfvo>
              <x14:cfvo type="num">
                <xm:f>1.0000000000000001E-5</xm:f>
              </x14:cfvo>
            </x14:iconSet>
          </x14:cfRule>
          <xm:sqref>AE7</xm:sqref>
        </x14:conditionalFormatting>
        <x14:conditionalFormatting xmlns:xm="http://schemas.microsoft.com/office/excel/2006/main">
          <x14:cfRule type="iconSet" priority="78" id="{63E412F9-12FE-4515-A7B6-7886F9D425A2}">
            <x14:iconSet iconSet="3Triangles">
              <x14:cfvo type="percent">
                <xm:f>0</xm:f>
              </x14:cfvo>
              <x14:cfvo type="num">
                <xm:f>1.0000000000000001E-5</xm:f>
              </x14:cfvo>
              <x14:cfvo type="num">
                <xm:f>1.0000000000000001E-5</xm:f>
              </x14:cfvo>
            </x14:iconSet>
          </x14:cfRule>
          <xm:sqref>AE8</xm:sqref>
        </x14:conditionalFormatting>
        <x14:conditionalFormatting xmlns:xm="http://schemas.microsoft.com/office/excel/2006/main">
          <x14:cfRule type="iconSet" priority="77" id="{BC0BC0D9-F3F7-4453-AC56-4F5390E8DFCF}">
            <x14:iconSet iconSet="3Triangles">
              <x14:cfvo type="percent">
                <xm:f>0</xm:f>
              </x14:cfvo>
              <x14:cfvo type="num">
                <xm:f>1.0000000000000001E-5</xm:f>
              </x14:cfvo>
              <x14:cfvo type="num">
                <xm:f>1.0000000000000001E-5</xm:f>
              </x14:cfvo>
            </x14:iconSet>
          </x14:cfRule>
          <xm:sqref>AE9</xm:sqref>
        </x14:conditionalFormatting>
        <x14:conditionalFormatting xmlns:xm="http://schemas.microsoft.com/office/excel/2006/main">
          <x14:cfRule type="iconSet" priority="76" id="{54D02E2F-EF2E-4DD2-A981-2EC36B5ED2DF}">
            <x14:iconSet iconSet="3Triangles">
              <x14:cfvo type="percent">
                <xm:f>0</xm:f>
              </x14:cfvo>
              <x14:cfvo type="num">
                <xm:f>1.0000000000000001E-5</xm:f>
              </x14:cfvo>
              <x14:cfvo type="num">
                <xm:f>1.0000000000000001E-5</xm:f>
              </x14:cfvo>
            </x14:iconSet>
          </x14:cfRule>
          <xm:sqref>AE10</xm:sqref>
        </x14:conditionalFormatting>
        <x14:conditionalFormatting xmlns:xm="http://schemas.microsoft.com/office/excel/2006/main">
          <x14:cfRule type="iconSet" priority="75" id="{F1D8B3F3-282E-4799-A062-3B0EBB3F97FC}">
            <x14:iconSet iconSet="3Triangles">
              <x14:cfvo type="percent">
                <xm:f>0</xm:f>
              </x14:cfvo>
              <x14:cfvo type="num">
                <xm:f>1.0000000000000001E-5</xm:f>
              </x14:cfvo>
              <x14:cfvo type="num">
                <xm:f>1.0000000000000001E-5</xm:f>
              </x14:cfvo>
            </x14:iconSet>
          </x14:cfRule>
          <xm:sqref>AE11</xm:sqref>
        </x14:conditionalFormatting>
        <x14:conditionalFormatting xmlns:xm="http://schemas.microsoft.com/office/excel/2006/main">
          <x14:cfRule type="iconSet" priority="74" id="{E9513E00-884B-4952-A16B-9F784921BEA6}">
            <x14:iconSet iconSet="3Triangles">
              <x14:cfvo type="percent">
                <xm:f>0</xm:f>
              </x14:cfvo>
              <x14:cfvo type="num">
                <xm:f>1.0000000000000001E-5</xm:f>
              </x14:cfvo>
              <x14:cfvo type="num">
                <xm:f>1.0000000000000001E-5</xm:f>
              </x14:cfvo>
            </x14:iconSet>
          </x14:cfRule>
          <xm:sqref>AE12</xm:sqref>
        </x14:conditionalFormatting>
        <x14:conditionalFormatting xmlns:xm="http://schemas.microsoft.com/office/excel/2006/main">
          <x14:cfRule type="iconSet" priority="73" id="{DA5FF0B1-D295-4F09-95AD-7FDBDE10C1BB}">
            <x14:iconSet iconSet="3Triangles">
              <x14:cfvo type="percent">
                <xm:f>0</xm:f>
              </x14:cfvo>
              <x14:cfvo type="num">
                <xm:f>1.0000000000000001E-5</xm:f>
              </x14:cfvo>
              <x14:cfvo type="num">
                <xm:f>1.0000000000000001E-5</xm:f>
              </x14:cfvo>
            </x14:iconSet>
          </x14:cfRule>
          <xm:sqref>AE13</xm:sqref>
        </x14:conditionalFormatting>
        <x14:conditionalFormatting xmlns:xm="http://schemas.microsoft.com/office/excel/2006/main">
          <x14:cfRule type="iconSet" priority="72" id="{63BF7B9B-E60E-4B70-8552-25AA5DAD7BF2}">
            <x14:iconSet iconSet="3Triangles">
              <x14:cfvo type="percent">
                <xm:f>0</xm:f>
              </x14:cfvo>
              <x14:cfvo type="num">
                <xm:f>1.0000000000000001E-5</xm:f>
              </x14:cfvo>
              <x14:cfvo type="num">
                <xm:f>1.0000000000000001E-5</xm:f>
              </x14:cfvo>
            </x14:iconSet>
          </x14:cfRule>
          <xm:sqref>AE14</xm:sqref>
        </x14:conditionalFormatting>
        <x14:conditionalFormatting xmlns:xm="http://schemas.microsoft.com/office/excel/2006/main">
          <x14:cfRule type="iconSet" priority="71" id="{93971C6C-C0FF-48D3-8DEE-7D2C34BFE388}">
            <x14:iconSet iconSet="3Triangles">
              <x14:cfvo type="percent">
                <xm:f>0</xm:f>
              </x14:cfvo>
              <x14:cfvo type="num">
                <xm:f>1.0000000000000001E-5</xm:f>
              </x14:cfvo>
              <x14:cfvo type="num">
                <xm:f>1.0000000000000001E-5</xm:f>
              </x14:cfvo>
            </x14:iconSet>
          </x14:cfRule>
          <xm:sqref>AE15</xm:sqref>
        </x14:conditionalFormatting>
        <x14:conditionalFormatting xmlns:xm="http://schemas.microsoft.com/office/excel/2006/main">
          <x14:cfRule type="iconSet" priority="70" id="{7E404801-7B55-4482-9B10-324642CDDC26}">
            <x14:iconSet iconSet="3Triangles">
              <x14:cfvo type="percent">
                <xm:f>0</xm:f>
              </x14:cfvo>
              <x14:cfvo type="num">
                <xm:f>1.0000000000000001E-5</xm:f>
              </x14:cfvo>
              <x14:cfvo type="num">
                <xm:f>1.0000000000000001E-5</xm:f>
              </x14:cfvo>
            </x14:iconSet>
          </x14:cfRule>
          <xm:sqref>AE16</xm:sqref>
        </x14:conditionalFormatting>
        <x14:conditionalFormatting xmlns:xm="http://schemas.microsoft.com/office/excel/2006/main">
          <x14:cfRule type="iconSet" priority="69" id="{EEBEE224-8F9F-47FE-8F27-7E8843481AAE}">
            <x14:iconSet iconSet="3Triangles">
              <x14:cfvo type="percent">
                <xm:f>0</xm:f>
              </x14:cfvo>
              <x14:cfvo type="num">
                <xm:f>1.0000000000000001E-5</xm:f>
              </x14:cfvo>
              <x14:cfvo type="num">
                <xm:f>1.0000000000000001E-5</xm:f>
              </x14:cfvo>
            </x14:iconSet>
          </x14:cfRule>
          <xm:sqref>AE17</xm:sqref>
        </x14:conditionalFormatting>
        <x14:conditionalFormatting xmlns:xm="http://schemas.microsoft.com/office/excel/2006/main">
          <x14:cfRule type="iconSet" priority="68" id="{24835BEB-E23C-42CF-9529-8201446FDF98}">
            <x14:iconSet iconSet="3Triangles">
              <x14:cfvo type="percent">
                <xm:f>0</xm:f>
              </x14:cfvo>
              <x14:cfvo type="num">
                <xm:f>1.0000000000000001E-5</xm:f>
              </x14:cfvo>
              <x14:cfvo type="num">
                <xm:f>1.0000000000000001E-5</xm:f>
              </x14:cfvo>
            </x14:iconSet>
          </x14:cfRule>
          <xm:sqref>AE18</xm:sqref>
        </x14:conditionalFormatting>
        <x14:conditionalFormatting xmlns:xm="http://schemas.microsoft.com/office/excel/2006/main">
          <x14:cfRule type="iconSet" priority="67" id="{36F0308C-9754-4D05-B4A7-B741FC568833}">
            <x14:iconSet iconSet="3Triangles">
              <x14:cfvo type="percent">
                <xm:f>0</xm:f>
              </x14:cfvo>
              <x14:cfvo type="num">
                <xm:f>1.0000000000000001E-5</xm:f>
              </x14:cfvo>
              <x14:cfvo type="num">
                <xm:f>1.0000000000000001E-5</xm:f>
              </x14:cfvo>
            </x14:iconSet>
          </x14:cfRule>
          <xm:sqref>AE19</xm:sqref>
        </x14:conditionalFormatting>
        <x14:conditionalFormatting xmlns:xm="http://schemas.microsoft.com/office/excel/2006/main">
          <x14:cfRule type="iconSet" priority="66" id="{7A754150-C405-44C1-9816-D27C6BD4A6DC}">
            <x14:iconSet iconSet="3Triangles">
              <x14:cfvo type="percent">
                <xm:f>0</xm:f>
              </x14:cfvo>
              <x14:cfvo type="num">
                <xm:f>1.0000000000000001E-5</xm:f>
              </x14:cfvo>
              <x14:cfvo type="num">
                <xm:f>1.0000000000000001E-5</xm:f>
              </x14:cfvo>
            </x14:iconSet>
          </x14:cfRule>
          <xm:sqref>AE20</xm:sqref>
        </x14:conditionalFormatting>
        <x14:conditionalFormatting xmlns:xm="http://schemas.microsoft.com/office/excel/2006/main">
          <x14:cfRule type="iconSet" priority="65" id="{EB12A0ED-E2DE-4107-A9DD-8AA65E916E62}">
            <x14:iconSet iconSet="3Triangles">
              <x14:cfvo type="percent">
                <xm:f>0</xm:f>
              </x14:cfvo>
              <x14:cfvo type="num">
                <xm:f>1.0000000000000001E-5</xm:f>
              </x14:cfvo>
              <x14:cfvo type="num">
                <xm:f>1.0000000000000001E-5</xm:f>
              </x14:cfvo>
            </x14:iconSet>
          </x14:cfRule>
          <xm:sqref>AE21</xm:sqref>
        </x14:conditionalFormatting>
        <x14:conditionalFormatting xmlns:xm="http://schemas.microsoft.com/office/excel/2006/main">
          <x14:cfRule type="iconSet" priority="64" id="{2320C5EF-0727-4100-99F5-3CBDCE5DDEC8}">
            <x14:iconSet iconSet="3Triangles">
              <x14:cfvo type="percent">
                <xm:f>0</xm:f>
              </x14:cfvo>
              <x14:cfvo type="num">
                <xm:f>1.0000000000000001E-5</xm:f>
              </x14:cfvo>
              <x14:cfvo type="num">
                <xm:f>1.0000000000000001E-5</xm:f>
              </x14:cfvo>
            </x14:iconSet>
          </x14:cfRule>
          <xm:sqref>AE22</xm:sqref>
        </x14:conditionalFormatting>
        <x14:conditionalFormatting xmlns:xm="http://schemas.microsoft.com/office/excel/2006/main">
          <x14:cfRule type="iconSet" priority="63" id="{CD313A8A-47DE-425B-9577-6268FE2D0D36}">
            <x14:iconSet iconSet="3Triangles">
              <x14:cfvo type="percent">
                <xm:f>0</xm:f>
              </x14:cfvo>
              <x14:cfvo type="num">
                <xm:f>1.0000000000000001E-5</xm:f>
              </x14:cfvo>
              <x14:cfvo type="num">
                <xm:f>1.0000000000000001E-5</xm:f>
              </x14:cfvo>
            </x14:iconSet>
          </x14:cfRule>
          <xm:sqref>AE23</xm:sqref>
        </x14:conditionalFormatting>
        <x14:conditionalFormatting xmlns:xm="http://schemas.microsoft.com/office/excel/2006/main">
          <x14:cfRule type="iconSet" priority="62" id="{5A8C175A-0EBC-4F99-AE6D-3604FAAA520A}">
            <x14:iconSet iconSet="3Triangles">
              <x14:cfvo type="percent">
                <xm:f>0</xm:f>
              </x14:cfvo>
              <x14:cfvo type="num">
                <xm:f>1.0000000000000001E-5</xm:f>
              </x14:cfvo>
              <x14:cfvo type="num">
                <xm:f>1.0000000000000001E-5</xm:f>
              </x14:cfvo>
            </x14:iconSet>
          </x14:cfRule>
          <xm:sqref>AE24</xm:sqref>
        </x14:conditionalFormatting>
        <x14:conditionalFormatting xmlns:xm="http://schemas.microsoft.com/office/excel/2006/main">
          <x14:cfRule type="iconSet" priority="61" id="{5039D187-5CF3-4709-A526-71FA74DE09D9}">
            <x14:iconSet iconSet="3Triangles">
              <x14:cfvo type="percent">
                <xm:f>0</xm:f>
              </x14:cfvo>
              <x14:cfvo type="num">
                <xm:f>1.0000000000000001E-5</xm:f>
              </x14:cfvo>
              <x14:cfvo type="num">
                <xm:f>1.0000000000000001E-5</xm:f>
              </x14:cfvo>
            </x14:iconSet>
          </x14:cfRule>
          <xm:sqref>AE25</xm:sqref>
        </x14:conditionalFormatting>
        <x14:conditionalFormatting xmlns:xm="http://schemas.microsoft.com/office/excel/2006/main">
          <x14:cfRule type="iconSet" priority="60" id="{BCD3A5A8-4E60-4E02-8A52-9339414E8AD9}">
            <x14:iconSet iconSet="3Triangles">
              <x14:cfvo type="percent">
                <xm:f>0</xm:f>
              </x14:cfvo>
              <x14:cfvo type="num">
                <xm:f>1.0000000000000001E-5</xm:f>
              </x14:cfvo>
              <x14:cfvo type="num">
                <xm:f>1.0000000000000001E-5</xm:f>
              </x14:cfvo>
            </x14:iconSet>
          </x14:cfRule>
          <xm:sqref>AE26</xm:sqref>
        </x14:conditionalFormatting>
        <x14:conditionalFormatting xmlns:xm="http://schemas.microsoft.com/office/excel/2006/main">
          <x14:cfRule type="iconSet" priority="59" id="{911BF0B5-F5E1-4655-84B9-80E19E7DADE9}">
            <x14:iconSet iconSet="3Triangles">
              <x14:cfvo type="percent">
                <xm:f>0</xm:f>
              </x14:cfvo>
              <x14:cfvo type="num">
                <xm:f>1.0000000000000001E-5</xm:f>
              </x14:cfvo>
              <x14:cfvo type="num">
                <xm:f>1.0000000000000001E-5</xm:f>
              </x14:cfvo>
            </x14:iconSet>
          </x14:cfRule>
          <xm:sqref>AE27</xm:sqref>
        </x14:conditionalFormatting>
        <x14:conditionalFormatting xmlns:xm="http://schemas.microsoft.com/office/excel/2006/main">
          <x14:cfRule type="iconSet" priority="58" id="{48037413-5A27-4DC1-B119-05AA51FF51A6}">
            <x14:iconSet iconSet="3Triangles">
              <x14:cfvo type="percent">
                <xm:f>0</xm:f>
              </x14:cfvo>
              <x14:cfvo type="num">
                <xm:f>1.0000000000000001E-5</xm:f>
              </x14:cfvo>
              <x14:cfvo type="num">
                <xm:f>1.0000000000000001E-5</xm:f>
              </x14:cfvo>
            </x14:iconSet>
          </x14:cfRule>
          <xm:sqref>AE28</xm:sqref>
        </x14:conditionalFormatting>
        <x14:conditionalFormatting xmlns:xm="http://schemas.microsoft.com/office/excel/2006/main">
          <x14:cfRule type="iconSet" priority="57" id="{8A0D3698-CFC4-4FB3-B88A-69FDD841B3DD}">
            <x14:iconSet iconSet="3Triangles">
              <x14:cfvo type="percent">
                <xm:f>0</xm:f>
              </x14:cfvo>
              <x14:cfvo type="num">
                <xm:f>1.0000000000000001E-5</xm:f>
              </x14:cfvo>
              <x14:cfvo type="num">
                <xm:f>1.0000000000000001E-5</xm:f>
              </x14:cfvo>
            </x14:iconSet>
          </x14:cfRule>
          <xm:sqref>AE29</xm:sqref>
        </x14:conditionalFormatting>
        <x14:conditionalFormatting xmlns:xm="http://schemas.microsoft.com/office/excel/2006/main">
          <x14:cfRule type="iconSet" priority="56" id="{AAB0C942-1C0A-4FF0-A016-DA65F91DE786}">
            <x14:iconSet iconSet="3Triangles">
              <x14:cfvo type="percent">
                <xm:f>0</xm:f>
              </x14:cfvo>
              <x14:cfvo type="num">
                <xm:f>1.0000000000000001E-5</xm:f>
              </x14:cfvo>
              <x14:cfvo type="num">
                <xm:f>1.0000000000000001E-5</xm:f>
              </x14:cfvo>
            </x14:iconSet>
          </x14:cfRule>
          <xm:sqref>AE30</xm:sqref>
        </x14:conditionalFormatting>
        <x14:conditionalFormatting xmlns:xm="http://schemas.microsoft.com/office/excel/2006/main">
          <x14:cfRule type="iconSet" priority="55" id="{B913849B-241E-43F9-9E25-07CEF56CFFEC}">
            <x14:iconSet iconSet="3Triangles">
              <x14:cfvo type="percent">
                <xm:f>0</xm:f>
              </x14:cfvo>
              <x14:cfvo type="num">
                <xm:f>1.0000000000000001E-5</xm:f>
              </x14:cfvo>
              <x14:cfvo type="num">
                <xm:f>1.0000000000000001E-5</xm:f>
              </x14:cfvo>
            </x14:iconSet>
          </x14:cfRule>
          <xm:sqref>AE31</xm:sqref>
        </x14:conditionalFormatting>
        <x14:conditionalFormatting xmlns:xm="http://schemas.microsoft.com/office/excel/2006/main">
          <x14:cfRule type="iconSet" priority="54" id="{90F63A86-BFF6-42E2-97DB-05D6A35E8499}">
            <x14:iconSet iconSet="3Triangles">
              <x14:cfvo type="percent">
                <xm:f>0</xm:f>
              </x14:cfvo>
              <x14:cfvo type="num">
                <xm:f>1.0000000000000001E-5</xm:f>
              </x14:cfvo>
              <x14:cfvo type="num">
                <xm:f>1.0000000000000001E-5</xm:f>
              </x14:cfvo>
            </x14:iconSet>
          </x14:cfRule>
          <xm:sqref>AF5</xm:sqref>
        </x14:conditionalFormatting>
        <x14:conditionalFormatting xmlns:xm="http://schemas.microsoft.com/office/excel/2006/main">
          <x14:cfRule type="iconSet" priority="53" id="{C50EE0F5-9322-4116-A9C6-B987FBA551B7}">
            <x14:iconSet iconSet="3Triangles">
              <x14:cfvo type="percent">
                <xm:f>0</xm:f>
              </x14:cfvo>
              <x14:cfvo type="num">
                <xm:f>1.0000000000000001E-5</xm:f>
              </x14:cfvo>
              <x14:cfvo type="num">
                <xm:f>1.0000000000000001E-5</xm:f>
              </x14:cfvo>
            </x14:iconSet>
          </x14:cfRule>
          <xm:sqref>AF6</xm:sqref>
        </x14:conditionalFormatting>
        <x14:conditionalFormatting xmlns:xm="http://schemas.microsoft.com/office/excel/2006/main">
          <x14:cfRule type="iconSet" priority="52" id="{641F7358-17CD-45DE-A342-8C47745BF2D2}">
            <x14:iconSet iconSet="3Triangles">
              <x14:cfvo type="percent">
                <xm:f>0</xm:f>
              </x14:cfvo>
              <x14:cfvo type="num">
                <xm:f>1.0000000000000001E-5</xm:f>
              </x14:cfvo>
              <x14:cfvo type="num">
                <xm:f>1.0000000000000001E-5</xm:f>
              </x14:cfvo>
            </x14:iconSet>
          </x14:cfRule>
          <xm:sqref>AF7</xm:sqref>
        </x14:conditionalFormatting>
        <x14:conditionalFormatting xmlns:xm="http://schemas.microsoft.com/office/excel/2006/main">
          <x14:cfRule type="iconSet" priority="51" id="{88E17072-8791-4F6E-9209-3D3DA94401F3}">
            <x14:iconSet iconSet="3Triangles">
              <x14:cfvo type="percent">
                <xm:f>0</xm:f>
              </x14:cfvo>
              <x14:cfvo type="num">
                <xm:f>1.0000000000000001E-5</xm:f>
              </x14:cfvo>
              <x14:cfvo type="num">
                <xm:f>1.0000000000000001E-5</xm:f>
              </x14:cfvo>
            </x14:iconSet>
          </x14:cfRule>
          <xm:sqref>AF8</xm:sqref>
        </x14:conditionalFormatting>
        <x14:conditionalFormatting xmlns:xm="http://schemas.microsoft.com/office/excel/2006/main">
          <x14:cfRule type="iconSet" priority="50" id="{55C5EA20-76CC-4667-A916-8C11430B97E5}">
            <x14:iconSet iconSet="3Triangles">
              <x14:cfvo type="percent">
                <xm:f>0</xm:f>
              </x14:cfvo>
              <x14:cfvo type="num">
                <xm:f>1.0000000000000001E-5</xm:f>
              </x14:cfvo>
              <x14:cfvo type="num">
                <xm:f>1.0000000000000001E-5</xm:f>
              </x14:cfvo>
            </x14:iconSet>
          </x14:cfRule>
          <xm:sqref>AF9</xm:sqref>
        </x14:conditionalFormatting>
        <x14:conditionalFormatting xmlns:xm="http://schemas.microsoft.com/office/excel/2006/main">
          <x14:cfRule type="iconSet" priority="49" id="{7A47EB1A-8DD0-4004-AA9A-B770D188CB10}">
            <x14:iconSet iconSet="3Triangles">
              <x14:cfvo type="percent">
                <xm:f>0</xm:f>
              </x14:cfvo>
              <x14:cfvo type="num">
                <xm:f>1.0000000000000001E-5</xm:f>
              </x14:cfvo>
              <x14:cfvo type="num">
                <xm:f>1.0000000000000001E-5</xm:f>
              </x14:cfvo>
            </x14:iconSet>
          </x14:cfRule>
          <xm:sqref>AF10</xm:sqref>
        </x14:conditionalFormatting>
        <x14:conditionalFormatting xmlns:xm="http://schemas.microsoft.com/office/excel/2006/main">
          <x14:cfRule type="iconSet" priority="48" id="{B03F5AE8-31DE-414A-AF67-F353F8D87013}">
            <x14:iconSet iconSet="3Triangles">
              <x14:cfvo type="percent">
                <xm:f>0</xm:f>
              </x14:cfvo>
              <x14:cfvo type="num">
                <xm:f>1.0000000000000001E-5</xm:f>
              </x14:cfvo>
              <x14:cfvo type="num">
                <xm:f>1.0000000000000001E-5</xm:f>
              </x14:cfvo>
            </x14:iconSet>
          </x14:cfRule>
          <xm:sqref>AF11</xm:sqref>
        </x14:conditionalFormatting>
        <x14:conditionalFormatting xmlns:xm="http://schemas.microsoft.com/office/excel/2006/main">
          <x14:cfRule type="iconSet" priority="47" id="{91F8ADD8-0E13-432E-8840-C18643FC0017}">
            <x14:iconSet iconSet="3Triangles">
              <x14:cfvo type="percent">
                <xm:f>0</xm:f>
              </x14:cfvo>
              <x14:cfvo type="num">
                <xm:f>1.0000000000000001E-5</xm:f>
              </x14:cfvo>
              <x14:cfvo type="num">
                <xm:f>1.0000000000000001E-5</xm:f>
              </x14:cfvo>
            </x14:iconSet>
          </x14:cfRule>
          <xm:sqref>AF12</xm:sqref>
        </x14:conditionalFormatting>
        <x14:conditionalFormatting xmlns:xm="http://schemas.microsoft.com/office/excel/2006/main">
          <x14:cfRule type="iconSet" priority="46" id="{BBC97E13-D517-4F12-B8B5-362AA43EAD4A}">
            <x14:iconSet iconSet="3Triangles">
              <x14:cfvo type="percent">
                <xm:f>0</xm:f>
              </x14:cfvo>
              <x14:cfvo type="num">
                <xm:f>1.0000000000000001E-5</xm:f>
              </x14:cfvo>
              <x14:cfvo type="num">
                <xm:f>1.0000000000000001E-5</xm:f>
              </x14:cfvo>
            </x14:iconSet>
          </x14:cfRule>
          <xm:sqref>AF13</xm:sqref>
        </x14:conditionalFormatting>
        <x14:conditionalFormatting xmlns:xm="http://schemas.microsoft.com/office/excel/2006/main">
          <x14:cfRule type="iconSet" priority="45" id="{3219437A-4684-4158-BA04-5F2B38D5F8DF}">
            <x14:iconSet iconSet="3Triangles">
              <x14:cfvo type="percent">
                <xm:f>0</xm:f>
              </x14:cfvo>
              <x14:cfvo type="num">
                <xm:f>1.0000000000000001E-5</xm:f>
              </x14:cfvo>
              <x14:cfvo type="num">
                <xm:f>1.0000000000000001E-5</xm:f>
              </x14:cfvo>
            </x14:iconSet>
          </x14:cfRule>
          <xm:sqref>AF14</xm:sqref>
        </x14:conditionalFormatting>
        <x14:conditionalFormatting xmlns:xm="http://schemas.microsoft.com/office/excel/2006/main">
          <x14:cfRule type="iconSet" priority="44" id="{AFFBC698-FCF9-4673-809B-ABAA2C901A7E}">
            <x14:iconSet iconSet="3Triangles">
              <x14:cfvo type="percent">
                <xm:f>0</xm:f>
              </x14:cfvo>
              <x14:cfvo type="num">
                <xm:f>1.0000000000000001E-5</xm:f>
              </x14:cfvo>
              <x14:cfvo type="num">
                <xm:f>1.0000000000000001E-5</xm:f>
              </x14:cfvo>
            </x14:iconSet>
          </x14:cfRule>
          <xm:sqref>AF15</xm:sqref>
        </x14:conditionalFormatting>
        <x14:conditionalFormatting xmlns:xm="http://schemas.microsoft.com/office/excel/2006/main">
          <x14:cfRule type="iconSet" priority="43" id="{3C119BB1-7E2D-4B4A-B739-C9F65B2BA682}">
            <x14:iconSet iconSet="3Triangles">
              <x14:cfvo type="percent">
                <xm:f>0</xm:f>
              </x14:cfvo>
              <x14:cfvo type="num">
                <xm:f>1.0000000000000001E-5</xm:f>
              </x14:cfvo>
              <x14:cfvo type="num">
                <xm:f>1.0000000000000001E-5</xm:f>
              </x14:cfvo>
            </x14:iconSet>
          </x14:cfRule>
          <xm:sqref>AF16</xm:sqref>
        </x14:conditionalFormatting>
        <x14:conditionalFormatting xmlns:xm="http://schemas.microsoft.com/office/excel/2006/main">
          <x14:cfRule type="iconSet" priority="42" id="{A347F77E-619B-463A-9A9F-44D688B9E353}">
            <x14:iconSet iconSet="3Triangles">
              <x14:cfvo type="percent">
                <xm:f>0</xm:f>
              </x14:cfvo>
              <x14:cfvo type="num">
                <xm:f>1.0000000000000001E-5</xm:f>
              </x14:cfvo>
              <x14:cfvo type="num">
                <xm:f>1.0000000000000001E-5</xm:f>
              </x14:cfvo>
            </x14:iconSet>
          </x14:cfRule>
          <xm:sqref>AF17</xm:sqref>
        </x14:conditionalFormatting>
        <x14:conditionalFormatting xmlns:xm="http://schemas.microsoft.com/office/excel/2006/main">
          <x14:cfRule type="iconSet" priority="41" id="{9456FE79-35BE-43E9-8F38-368E0DCB4F1B}">
            <x14:iconSet iconSet="3Triangles">
              <x14:cfvo type="percent">
                <xm:f>0</xm:f>
              </x14:cfvo>
              <x14:cfvo type="num">
                <xm:f>1.0000000000000001E-5</xm:f>
              </x14:cfvo>
              <x14:cfvo type="num">
                <xm:f>1.0000000000000001E-5</xm:f>
              </x14:cfvo>
            </x14:iconSet>
          </x14:cfRule>
          <xm:sqref>AF18</xm:sqref>
        </x14:conditionalFormatting>
        <x14:conditionalFormatting xmlns:xm="http://schemas.microsoft.com/office/excel/2006/main">
          <x14:cfRule type="iconSet" priority="40" id="{AB79616F-4980-49F2-BDA4-5965772EEF8B}">
            <x14:iconSet iconSet="3Triangles">
              <x14:cfvo type="percent">
                <xm:f>0</xm:f>
              </x14:cfvo>
              <x14:cfvo type="num">
                <xm:f>1.0000000000000001E-5</xm:f>
              </x14:cfvo>
              <x14:cfvo type="num">
                <xm:f>1.0000000000000001E-5</xm:f>
              </x14:cfvo>
            </x14:iconSet>
          </x14:cfRule>
          <xm:sqref>AF19</xm:sqref>
        </x14:conditionalFormatting>
        <x14:conditionalFormatting xmlns:xm="http://schemas.microsoft.com/office/excel/2006/main">
          <x14:cfRule type="iconSet" priority="39" id="{34DD6979-C8F0-4AE7-A03A-71721D2890B2}">
            <x14:iconSet iconSet="3Triangles">
              <x14:cfvo type="percent">
                <xm:f>0</xm:f>
              </x14:cfvo>
              <x14:cfvo type="num">
                <xm:f>1.0000000000000001E-5</xm:f>
              </x14:cfvo>
              <x14:cfvo type="num">
                <xm:f>1.0000000000000001E-5</xm:f>
              </x14:cfvo>
            </x14:iconSet>
          </x14:cfRule>
          <xm:sqref>AF20</xm:sqref>
        </x14:conditionalFormatting>
        <x14:conditionalFormatting xmlns:xm="http://schemas.microsoft.com/office/excel/2006/main">
          <x14:cfRule type="iconSet" priority="38" id="{4E7AF10B-9D20-47A9-AB6A-4B86048BCE2E}">
            <x14:iconSet iconSet="3Triangles">
              <x14:cfvo type="percent">
                <xm:f>0</xm:f>
              </x14:cfvo>
              <x14:cfvo type="num">
                <xm:f>1.0000000000000001E-5</xm:f>
              </x14:cfvo>
              <x14:cfvo type="num">
                <xm:f>1.0000000000000001E-5</xm:f>
              </x14:cfvo>
            </x14:iconSet>
          </x14:cfRule>
          <xm:sqref>AF21</xm:sqref>
        </x14:conditionalFormatting>
        <x14:conditionalFormatting xmlns:xm="http://schemas.microsoft.com/office/excel/2006/main">
          <x14:cfRule type="iconSet" priority="37" id="{0B80D413-243F-4E50-9AA0-FF30A46D2AD3}">
            <x14:iconSet iconSet="3Triangles">
              <x14:cfvo type="percent">
                <xm:f>0</xm:f>
              </x14:cfvo>
              <x14:cfvo type="num">
                <xm:f>1.0000000000000001E-5</xm:f>
              </x14:cfvo>
              <x14:cfvo type="num">
                <xm:f>1.0000000000000001E-5</xm:f>
              </x14:cfvo>
            </x14:iconSet>
          </x14:cfRule>
          <xm:sqref>AF22</xm:sqref>
        </x14:conditionalFormatting>
        <x14:conditionalFormatting xmlns:xm="http://schemas.microsoft.com/office/excel/2006/main">
          <x14:cfRule type="iconSet" priority="36" id="{35688C3B-22EE-44BA-8A95-302E745FF535}">
            <x14:iconSet iconSet="3Triangles">
              <x14:cfvo type="percent">
                <xm:f>0</xm:f>
              </x14:cfvo>
              <x14:cfvo type="num">
                <xm:f>1.0000000000000001E-5</xm:f>
              </x14:cfvo>
              <x14:cfvo type="num">
                <xm:f>1.0000000000000001E-5</xm:f>
              </x14:cfvo>
            </x14:iconSet>
          </x14:cfRule>
          <xm:sqref>AF23</xm:sqref>
        </x14:conditionalFormatting>
        <x14:conditionalFormatting xmlns:xm="http://schemas.microsoft.com/office/excel/2006/main">
          <x14:cfRule type="iconSet" priority="35" id="{D74B5556-5DB3-4571-A8F7-D0006C44F838}">
            <x14:iconSet iconSet="3Triangles">
              <x14:cfvo type="percent">
                <xm:f>0</xm:f>
              </x14:cfvo>
              <x14:cfvo type="num">
                <xm:f>1.0000000000000001E-5</xm:f>
              </x14:cfvo>
              <x14:cfvo type="num">
                <xm:f>1.0000000000000001E-5</xm:f>
              </x14:cfvo>
            </x14:iconSet>
          </x14:cfRule>
          <xm:sqref>AF24</xm:sqref>
        </x14:conditionalFormatting>
        <x14:conditionalFormatting xmlns:xm="http://schemas.microsoft.com/office/excel/2006/main">
          <x14:cfRule type="iconSet" priority="34" id="{58BE0717-AC53-4733-8800-079AD42A264D}">
            <x14:iconSet iconSet="3Triangles">
              <x14:cfvo type="percent">
                <xm:f>0</xm:f>
              </x14:cfvo>
              <x14:cfvo type="num">
                <xm:f>1.0000000000000001E-5</xm:f>
              </x14:cfvo>
              <x14:cfvo type="num">
                <xm:f>1.0000000000000001E-5</xm:f>
              </x14:cfvo>
            </x14:iconSet>
          </x14:cfRule>
          <xm:sqref>AF25</xm:sqref>
        </x14:conditionalFormatting>
        <x14:conditionalFormatting xmlns:xm="http://schemas.microsoft.com/office/excel/2006/main">
          <x14:cfRule type="iconSet" priority="33" id="{8CDF37B2-D772-4759-B148-0C90558C4C1A}">
            <x14:iconSet iconSet="3Triangles">
              <x14:cfvo type="percent">
                <xm:f>0</xm:f>
              </x14:cfvo>
              <x14:cfvo type="num">
                <xm:f>1.0000000000000001E-5</xm:f>
              </x14:cfvo>
              <x14:cfvo type="num">
                <xm:f>1.0000000000000001E-5</xm:f>
              </x14:cfvo>
            </x14:iconSet>
          </x14:cfRule>
          <xm:sqref>AF26</xm:sqref>
        </x14:conditionalFormatting>
        <x14:conditionalFormatting xmlns:xm="http://schemas.microsoft.com/office/excel/2006/main">
          <x14:cfRule type="iconSet" priority="32" id="{B0A5B363-8B23-4847-ADE5-8149716930C5}">
            <x14:iconSet iconSet="3Triangles">
              <x14:cfvo type="percent">
                <xm:f>0</xm:f>
              </x14:cfvo>
              <x14:cfvo type="num">
                <xm:f>1.0000000000000001E-5</xm:f>
              </x14:cfvo>
              <x14:cfvo type="num">
                <xm:f>1.0000000000000001E-5</xm:f>
              </x14:cfvo>
            </x14:iconSet>
          </x14:cfRule>
          <xm:sqref>AF27</xm:sqref>
        </x14:conditionalFormatting>
        <x14:conditionalFormatting xmlns:xm="http://schemas.microsoft.com/office/excel/2006/main">
          <x14:cfRule type="iconSet" priority="31" id="{6CDC5F1B-B6B1-4C80-8EC9-21D05DBDA04F}">
            <x14:iconSet iconSet="3Triangles">
              <x14:cfvo type="percent">
                <xm:f>0</xm:f>
              </x14:cfvo>
              <x14:cfvo type="num">
                <xm:f>1.0000000000000001E-5</xm:f>
              </x14:cfvo>
              <x14:cfvo type="num">
                <xm:f>1.0000000000000001E-5</xm:f>
              </x14:cfvo>
            </x14:iconSet>
          </x14:cfRule>
          <xm:sqref>AF28</xm:sqref>
        </x14:conditionalFormatting>
        <x14:conditionalFormatting xmlns:xm="http://schemas.microsoft.com/office/excel/2006/main">
          <x14:cfRule type="iconSet" priority="30" id="{55EDD80D-7D17-42AA-8737-CE9A37FC9137}">
            <x14:iconSet iconSet="3Triangles">
              <x14:cfvo type="percent">
                <xm:f>0</xm:f>
              </x14:cfvo>
              <x14:cfvo type="num">
                <xm:f>1.0000000000000001E-5</xm:f>
              </x14:cfvo>
              <x14:cfvo type="num">
                <xm:f>1.0000000000000001E-5</xm:f>
              </x14:cfvo>
            </x14:iconSet>
          </x14:cfRule>
          <xm:sqref>AF29</xm:sqref>
        </x14:conditionalFormatting>
        <x14:conditionalFormatting xmlns:xm="http://schemas.microsoft.com/office/excel/2006/main">
          <x14:cfRule type="iconSet" priority="29" id="{F1DC29B7-41DF-440D-9CAB-3F7648D81E4D}">
            <x14:iconSet iconSet="3Triangles">
              <x14:cfvo type="percent">
                <xm:f>0</xm:f>
              </x14:cfvo>
              <x14:cfvo type="num">
                <xm:f>1.0000000000000001E-5</xm:f>
              </x14:cfvo>
              <x14:cfvo type="num">
                <xm:f>1.0000000000000001E-5</xm:f>
              </x14:cfvo>
            </x14:iconSet>
          </x14:cfRule>
          <xm:sqref>AF30</xm:sqref>
        </x14:conditionalFormatting>
        <x14:conditionalFormatting xmlns:xm="http://schemas.microsoft.com/office/excel/2006/main">
          <x14:cfRule type="iconSet" priority="28" id="{F23DDE6D-56AD-4E0D-AAE8-3D542EDBC8BE}">
            <x14:iconSet iconSet="3Triangles">
              <x14:cfvo type="percent">
                <xm:f>0</xm:f>
              </x14:cfvo>
              <x14:cfvo type="num">
                <xm:f>1.0000000000000001E-5</xm:f>
              </x14:cfvo>
              <x14:cfvo type="num">
                <xm:f>1.0000000000000001E-5</xm:f>
              </x14:cfvo>
            </x14:iconSet>
          </x14:cfRule>
          <xm:sqref>AF31</xm:sqref>
        </x14:conditionalFormatting>
        <x14:conditionalFormatting xmlns:xm="http://schemas.microsoft.com/office/excel/2006/main">
          <x14:cfRule type="iconSet" priority="27" id="{6F5F7BC0-8CF3-4D7C-B53E-9100766D68BD}">
            <x14:iconSet iconSet="3Triangles">
              <x14:cfvo type="percent">
                <xm:f>0</xm:f>
              </x14:cfvo>
              <x14:cfvo type="num">
                <xm:f>1.0000000000000001E-5</xm:f>
              </x14:cfvo>
              <x14:cfvo type="num">
                <xm:f>1.0000000000000001E-5</xm:f>
              </x14:cfvo>
            </x14:iconSet>
          </x14:cfRule>
          <xm:sqref>AG5</xm:sqref>
        </x14:conditionalFormatting>
        <x14:conditionalFormatting xmlns:xm="http://schemas.microsoft.com/office/excel/2006/main">
          <x14:cfRule type="iconSet" priority="26" id="{212C775F-9699-4D60-B4E9-35001FE0F026}">
            <x14:iconSet iconSet="3Triangles">
              <x14:cfvo type="percent">
                <xm:f>0</xm:f>
              </x14:cfvo>
              <x14:cfvo type="num">
                <xm:f>1.0000000000000001E-5</xm:f>
              </x14:cfvo>
              <x14:cfvo type="num">
                <xm:f>1.0000000000000001E-5</xm:f>
              </x14:cfvo>
            </x14:iconSet>
          </x14:cfRule>
          <xm:sqref>AG6</xm:sqref>
        </x14:conditionalFormatting>
        <x14:conditionalFormatting xmlns:xm="http://schemas.microsoft.com/office/excel/2006/main">
          <x14:cfRule type="iconSet" priority="25" id="{0D4F45D3-17C2-44D4-A446-F587B87F4992}">
            <x14:iconSet iconSet="3Triangles">
              <x14:cfvo type="percent">
                <xm:f>0</xm:f>
              </x14:cfvo>
              <x14:cfvo type="num">
                <xm:f>1.0000000000000001E-5</xm:f>
              </x14:cfvo>
              <x14:cfvo type="num">
                <xm:f>1.0000000000000001E-5</xm:f>
              </x14:cfvo>
            </x14:iconSet>
          </x14:cfRule>
          <xm:sqref>AG7</xm:sqref>
        </x14:conditionalFormatting>
        <x14:conditionalFormatting xmlns:xm="http://schemas.microsoft.com/office/excel/2006/main">
          <x14:cfRule type="iconSet" priority="24" id="{8693460E-267C-47C6-BA63-88CEFCED9F95}">
            <x14:iconSet iconSet="3Triangles">
              <x14:cfvo type="percent">
                <xm:f>0</xm:f>
              </x14:cfvo>
              <x14:cfvo type="num">
                <xm:f>1.0000000000000001E-5</xm:f>
              </x14:cfvo>
              <x14:cfvo type="num">
                <xm:f>1.0000000000000001E-5</xm:f>
              </x14:cfvo>
            </x14:iconSet>
          </x14:cfRule>
          <xm:sqref>AG8</xm:sqref>
        </x14:conditionalFormatting>
        <x14:conditionalFormatting xmlns:xm="http://schemas.microsoft.com/office/excel/2006/main">
          <x14:cfRule type="iconSet" priority="23" id="{E89C8788-982C-4C9A-BD00-4A59FFE48F04}">
            <x14:iconSet iconSet="3Triangles">
              <x14:cfvo type="percent">
                <xm:f>0</xm:f>
              </x14:cfvo>
              <x14:cfvo type="num">
                <xm:f>1.0000000000000001E-5</xm:f>
              </x14:cfvo>
              <x14:cfvo type="num">
                <xm:f>1.0000000000000001E-5</xm:f>
              </x14:cfvo>
            </x14:iconSet>
          </x14:cfRule>
          <xm:sqref>AG9</xm:sqref>
        </x14:conditionalFormatting>
        <x14:conditionalFormatting xmlns:xm="http://schemas.microsoft.com/office/excel/2006/main">
          <x14:cfRule type="iconSet" priority="22" id="{F892A6FE-2F6E-4E4E-869A-CA340CFD1F0B}">
            <x14:iconSet iconSet="3Triangles">
              <x14:cfvo type="percent">
                <xm:f>0</xm:f>
              </x14:cfvo>
              <x14:cfvo type="num">
                <xm:f>1.0000000000000001E-5</xm:f>
              </x14:cfvo>
              <x14:cfvo type="num">
                <xm:f>1.0000000000000001E-5</xm:f>
              </x14:cfvo>
            </x14:iconSet>
          </x14:cfRule>
          <xm:sqref>AG10</xm:sqref>
        </x14:conditionalFormatting>
        <x14:conditionalFormatting xmlns:xm="http://schemas.microsoft.com/office/excel/2006/main">
          <x14:cfRule type="iconSet" priority="21" id="{458C67BE-A512-413A-8956-8CF3FD1C1712}">
            <x14:iconSet iconSet="3Triangles">
              <x14:cfvo type="percent">
                <xm:f>0</xm:f>
              </x14:cfvo>
              <x14:cfvo type="num">
                <xm:f>1.0000000000000001E-5</xm:f>
              </x14:cfvo>
              <x14:cfvo type="num">
                <xm:f>1.0000000000000001E-5</xm:f>
              </x14:cfvo>
            </x14:iconSet>
          </x14:cfRule>
          <xm:sqref>AG11</xm:sqref>
        </x14:conditionalFormatting>
        <x14:conditionalFormatting xmlns:xm="http://schemas.microsoft.com/office/excel/2006/main">
          <x14:cfRule type="iconSet" priority="20" id="{53DB71E4-DFA8-404E-95E9-AB24CF123E42}">
            <x14:iconSet iconSet="3Triangles">
              <x14:cfvo type="percent">
                <xm:f>0</xm:f>
              </x14:cfvo>
              <x14:cfvo type="num">
                <xm:f>1.0000000000000001E-5</xm:f>
              </x14:cfvo>
              <x14:cfvo type="num">
                <xm:f>1.0000000000000001E-5</xm:f>
              </x14:cfvo>
            </x14:iconSet>
          </x14:cfRule>
          <xm:sqref>AG12</xm:sqref>
        </x14:conditionalFormatting>
        <x14:conditionalFormatting xmlns:xm="http://schemas.microsoft.com/office/excel/2006/main">
          <x14:cfRule type="iconSet" priority="19" id="{65A04067-841C-4E7A-B4BB-7B6CC16876C1}">
            <x14:iconSet iconSet="3Triangles">
              <x14:cfvo type="percent">
                <xm:f>0</xm:f>
              </x14:cfvo>
              <x14:cfvo type="num">
                <xm:f>1.0000000000000001E-5</xm:f>
              </x14:cfvo>
              <x14:cfvo type="num">
                <xm:f>1.0000000000000001E-5</xm:f>
              </x14:cfvo>
            </x14:iconSet>
          </x14:cfRule>
          <xm:sqref>AG13</xm:sqref>
        </x14:conditionalFormatting>
        <x14:conditionalFormatting xmlns:xm="http://schemas.microsoft.com/office/excel/2006/main">
          <x14:cfRule type="iconSet" priority="18" id="{93390F94-291F-46B6-A127-6977E6E52391}">
            <x14:iconSet iconSet="3Triangles">
              <x14:cfvo type="percent">
                <xm:f>0</xm:f>
              </x14:cfvo>
              <x14:cfvo type="num">
                <xm:f>1.0000000000000001E-5</xm:f>
              </x14:cfvo>
              <x14:cfvo type="num">
                <xm:f>1.0000000000000001E-5</xm:f>
              </x14:cfvo>
            </x14:iconSet>
          </x14:cfRule>
          <xm:sqref>AG14</xm:sqref>
        </x14:conditionalFormatting>
        <x14:conditionalFormatting xmlns:xm="http://schemas.microsoft.com/office/excel/2006/main">
          <x14:cfRule type="iconSet" priority="17" id="{050A4E6F-2D7E-4A9D-A427-B8617FF90CDF}">
            <x14:iconSet iconSet="3Triangles">
              <x14:cfvo type="percent">
                <xm:f>0</xm:f>
              </x14:cfvo>
              <x14:cfvo type="num">
                <xm:f>1.0000000000000001E-5</xm:f>
              </x14:cfvo>
              <x14:cfvo type="num">
                <xm:f>1.0000000000000001E-5</xm:f>
              </x14:cfvo>
            </x14:iconSet>
          </x14:cfRule>
          <xm:sqref>AG15</xm:sqref>
        </x14:conditionalFormatting>
        <x14:conditionalFormatting xmlns:xm="http://schemas.microsoft.com/office/excel/2006/main">
          <x14:cfRule type="iconSet" priority="16" id="{4391CAFE-907C-47F8-8AC0-C1F3DF0D80DB}">
            <x14:iconSet iconSet="3Triangles">
              <x14:cfvo type="percent">
                <xm:f>0</xm:f>
              </x14:cfvo>
              <x14:cfvo type="num">
                <xm:f>1.0000000000000001E-5</xm:f>
              </x14:cfvo>
              <x14:cfvo type="num">
                <xm:f>1.0000000000000001E-5</xm:f>
              </x14:cfvo>
            </x14:iconSet>
          </x14:cfRule>
          <xm:sqref>AG16</xm:sqref>
        </x14:conditionalFormatting>
        <x14:conditionalFormatting xmlns:xm="http://schemas.microsoft.com/office/excel/2006/main">
          <x14:cfRule type="iconSet" priority="15" id="{394C08C9-44E2-45E7-A1CF-874D955A93F1}">
            <x14:iconSet iconSet="3Triangles">
              <x14:cfvo type="percent">
                <xm:f>0</xm:f>
              </x14:cfvo>
              <x14:cfvo type="num">
                <xm:f>1.0000000000000001E-5</xm:f>
              </x14:cfvo>
              <x14:cfvo type="num">
                <xm:f>1.0000000000000001E-5</xm:f>
              </x14:cfvo>
            </x14:iconSet>
          </x14:cfRule>
          <xm:sqref>AG17</xm:sqref>
        </x14:conditionalFormatting>
        <x14:conditionalFormatting xmlns:xm="http://schemas.microsoft.com/office/excel/2006/main">
          <x14:cfRule type="iconSet" priority="14" id="{FC5C8C1E-81AD-44E8-971B-23CBA044BE27}">
            <x14:iconSet iconSet="3Triangles">
              <x14:cfvo type="percent">
                <xm:f>0</xm:f>
              </x14:cfvo>
              <x14:cfvo type="num">
                <xm:f>1.0000000000000001E-5</xm:f>
              </x14:cfvo>
              <x14:cfvo type="num">
                <xm:f>1.0000000000000001E-5</xm:f>
              </x14:cfvo>
            </x14:iconSet>
          </x14:cfRule>
          <xm:sqref>AG18</xm:sqref>
        </x14:conditionalFormatting>
        <x14:conditionalFormatting xmlns:xm="http://schemas.microsoft.com/office/excel/2006/main">
          <x14:cfRule type="iconSet" priority="13" id="{A5A529AC-3E87-42E6-B3EE-5AA3FA0F647A}">
            <x14:iconSet iconSet="3Triangles">
              <x14:cfvo type="percent">
                <xm:f>0</xm:f>
              </x14:cfvo>
              <x14:cfvo type="num">
                <xm:f>1.0000000000000001E-5</xm:f>
              </x14:cfvo>
              <x14:cfvo type="num">
                <xm:f>1.0000000000000001E-5</xm:f>
              </x14:cfvo>
            </x14:iconSet>
          </x14:cfRule>
          <xm:sqref>AG19</xm:sqref>
        </x14:conditionalFormatting>
        <x14:conditionalFormatting xmlns:xm="http://schemas.microsoft.com/office/excel/2006/main">
          <x14:cfRule type="iconSet" priority="12" id="{689E7ECC-09AB-44EF-AD2B-C5296783A9FD}">
            <x14:iconSet iconSet="3Triangles">
              <x14:cfvo type="percent">
                <xm:f>0</xm:f>
              </x14:cfvo>
              <x14:cfvo type="num">
                <xm:f>1.0000000000000001E-5</xm:f>
              </x14:cfvo>
              <x14:cfvo type="num">
                <xm:f>1.0000000000000001E-5</xm:f>
              </x14:cfvo>
            </x14:iconSet>
          </x14:cfRule>
          <xm:sqref>AG20</xm:sqref>
        </x14:conditionalFormatting>
        <x14:conditionalFormatting xmlns:xm="http://schemas.microsoft.com/office/excel/2006/main">
          <x14:cfRule type="iconSet" priority="11" id="{2C2E81BB-B92C-4AA8-8AFA-2AF521C2D5C9}">
            <x14:iconSet iconSet="3Triangles">
              <x14:cfvo type="percent">
                <xm:f>0</xm:f>
              </x14:cfvo>
              <x14:cfvo type="num">
                <xm:f>1.0000000000000001E-5</xm:f>
              </x14:cfvo>
              <x14:cfvo type="num">
                <xm:f>1.0000000000000001E-5</xm:f>
              </x14:cfvo>
            </x14:iconSet>
          </x14:cfRule>
          <xm:sqref>AG21</xm:sqref>
        </x14:conditionalFormatting>
        <x14:conditionalFormatting xmlns:xm="http://schemas.microsoft.com/office/excel/2006/main">
          <x14:cfRule type="iconSet" priority="10" id="{DE26CE39-B69D-4609-81E8-DAE16F747886}">
            <x14:iconSet iconSet="3Triangles">
              <x14:cfvo type="percent">
                <xm:f>0</xm:f>
              </x14:cfvo>
              <x14:cfvo type="num">
                <xm:f>1.0000000000000001E-5</xm:f>
              </x14:cfvo>
              <x14:cfvo type="num">
                <xm:f>1.0000000000000001E-5</xm:f>
              </x14:cfvo>
            </x14:iconSet>
          </x14:cfRule>
          <xm:sqref>AG22</xm:sqref>
        </x14:conditionalFormatting>
        <x14:conditionalFormatting xmlns:xm="http://schemas.microsoft.com/office/excel/2006/main">
          <x14:cfRule type="iconSet" priority="9" id="{9E95CA4C-3FD1-463A-9C37-EB7916DA3665}">
            <x14:iconSet iconSet="3Triangles">
              <x14:cfvo type="percent">
                <xm:f>0</xm:f>
              </x14:cfvo>
              <x14:cfvo type="num">
                <xm:f>1.0000000000000001E-5</xm:f>
              </x14:cfvo>
              <x14:cfvo type="num">
                <xm:f>1.0000000000000001E-5</xm:f>
              </x14:cfvo>
            </x14:iconSet>
          </x14:cfRule>
          <xm:sqref>AG23</xm:sqref>
        </x14:conditionalFormatting>
        <x14:conditionalFormatting xmlns:xm="http://schemas.microsoft.com/office/excel/2006/main">
          <x14:cfRule type="iconSet" priority="8" id="{9B9B740D-4C0F-49E2-A4E8-BB323DCB83A9}">
            <x14:iconSet iconSet="3Triangles">
              <x14:cfvo type="percent">
                <xm:f>0</xm:f>
              </x14:cfvo>
              <x14:cfvo type="num">
                <xm:f>1.0000000000000001E-5</xm:f>
              </x14:cfvo>
              <x14:cfvo type="num">
                <xm:f>1.0000000000000001E-5</xm:f>
              </x14:cfvo>
            </x14:iconSet>
          </x14:cfRule>
          <xm:sqref>AG24</xm:sqref>
        </x14:conditionalFormatting>
        <x14:conditionalFormatting xmlns:xm="http://schemas.microsoft.com/office/excel/2006/main">
          <x14:cfRule type="iconSet" priority="7" id="{CCE2DB06-4918-4349-A497-5CC876ABBFA7}">
            <x14:iconSet iconSet="3Triangles">
              <x14:cfvo type="percent">
                <xm:f>0</xm:f>
              </x14:cfvo>
              <x14:cfvo type="num">
                <xm:f>1.0000000000000001E-5</xm:f>
              </x14:cfvo>
              <x14:cfvo type="num">
                <xm:f>1.0000000000000001E-5</xm:f>
              </x14:cfvo>
            </x14:iconSet>
          </x14:cfRule>
          <xm:sqref>AG25</xm:sqref>
        </x14:conditionalFormatting>
        <x14:conditionalFormatting xmlns:xm="http://schemas.microsoft.com/office/excel/2006/main">
          <x14:cfRule type="iconSet" priority="6" id="{B7EA7050-D4B8-4704-AB72-948FE6B0333C}">
            <x14:iconSet iconSet="3Triangles">
              <x14:cfvo type="percent">
                <xm:f>0</xm:f>
              </x14:cfvo>
              <x14:cfvo type="num">
                <xm:f>1.0000000000000001E-5</xm:f>
              </x14:cfvo>
              <x14:cfvo type="num">
                <xm:f>1.0000000000000001E-5</xm:f>
              </x14:cfvo>
            </x14:iconSet>
          </x14:cfRule>
          <xm:sqref>AG26</xm:sqref>
        </x14:conditionalFormatting>
        <x14:conditionalFormatting xmlns:xm="http://schemas.microsoft.com/office/excel/2006/main">
          <x14:cfRule type="iconSet" priority="5" id="{FF23D378-EB38-47AB-92CD-52B38403DABF}">
            <x14:iconSet iconSet="3Triangles">
              <x14:cfvo type="percent">
                <xm:f>0</xm:f>
              </x14:cfvo>
              <x14:cfvo type="num">
                <xm:f>1.0000000000000001E-5</xm:f>
              </x14:cfvo>
              <x14:cfvo type="num">
                <xm:f>1.0000000000000001E-5</xm:f>
              </x14:cfvo>
            </x14:iconSet>
          </x14:cfRule>
          <xm:sqref>AG27</xm:sqref>
        </x14:conditionalFormatting>
        <x14:conditionalFormatting xmlns:xm="http://schemas.microsoft.com/office/excel/2006/main">
          <x14:cfRule type="iconSet" priority="4" id="{7EC59572-295C-4DA0-927C-5246FB2981B6}">
            <x14:iconSet iconSet="3Triangles">
              <x14:cfvo type="percent">
                <xm:f>0</xm:f>
              </x14:cfvo>
              <x14:cfvo type="num">
                <xm:f>1.0000000000000001E-5</xm:f>
              </x14:cfvo>
              <x14:cfvo type="num">
                <xm:f>1.0000000000000001E-5</xm:f>
              </x14:cfvo>
            </x14:iconSet>
          </x14:cfRule>
          <xm:sqref>AG28</xm:sqref>
        </x14:conditionalFormatting>
        <x14:conditionalFormatting xmlns:xm="http://schemas.microsoft.com/office/excel/2006/main">
          <x14:cfRule type="iconSet" priority="3" id="{64F91CE8-5314-4F4D-A6B3-287289649DC4}">
            <x14:iconSet iconSet="3Triangles">
              <x14:cfvo type="percent">
                <xm:f>0</xm:f>
              </x14:cfvo>
              <x14:cfvo type="num">
                <xm:f>1.0000000000000001E-5</xm:f>
              </x14:cfvo>
              <x14:cfvo type="num">
                <xm:f>1.0000000000000001E-5</xm:f>
              </x14:cfvo>
            </x14:iconSet>
          </x14:cfRule>
          <xm:sqref>AG29</xm:sqref>
        </x14:conditionalFormatting>
        <x14:conditionalFormatting xmlns:xm="http://schemas.microsoft.com/office/excel/2006/main">
          <x14:cfRule type="iconSet" priority="2" id="{16267455-D0C2-4023-8191-A2633C695B68}">
            <x14:iconSet iconSet="3Triangles">
              <x14:cfvo type="percent">
                <xm:f>0</xm:f>
              </x14:cfvo>
              <x14:cfvo type="num">
                <xm:f>1.0000000000000001E-5</xm:f>
              </x14:cfvo>
              <x14:cfvo type="num">
                <xm:f>1.0000000000000001E-5</xm:f>
              </x14:cfvo>
            </x14:iconSet>
          </x14:cfRule>
          <xm:sqref>AG30</xm:sqref>
        </x14:conditionalFormatting>
        <x14:conditionalFormatting xmlns:xm="http://schemas.microsoft.com/office/excel/2006/main">
          <x14:cfRule type="iconSet" priority="1" id="{D5CD20D5-2014-4119-90A9-78F403676A5E}">
            <x14:iconSet iconSet="3Triangles">
              <x14:cfvo type="percent">
                <xm:f>0</xm:f>
              </x14:cfvo>
              <x14:cfvo type="num">
                <xm:f>1.0000000000000001E-5</xm:f>
              </x14:cfvo>
              <x14:cfvo type="num">
                <xm:f>1.0000000000000001E-5</xm:f>
              </x14:cfvo>
            </x14:iconSet>
          </x14:cfRule>
          <xm:sqref>AG31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387ED-8CD6-4A21-B53D-CE6815845151}">
  <sheetPr codeName="Sheet16">
    <tabColor rgb="FF00B050"/>
  </sheetPr>
  <dimension ref="A1:T36"/>
  <sheetViews>
    <sheetView showGridLines="0" zoomScaleNormal="100" workbookViewId="0">
      <pane xSplit="2" ySplit="4" topLeftCell="C5" activePane="bottomRight" state="frozen"/>
      <selection pane="topRight" activeCell="C1" sqref="C1"/>
      <selection pane="bottomLeft" activeCell="A5" sqref="A5"/>
      <selection pane="bottomRight"/>
    </sheetView>
  </sheetViews>
  <sheetFormatPr defaultRowHeight="15" customHeight="1" x14ac:dyDescent="0.35"/>
  <cols>
    <col min="1" max="2" width="20.6328125" style="314" customWidth="1"/>
    <col min="3" max="16" width="11.453125" style="314" customWidth="1"/>
    <col min="17" max="19" width="12.7265625" style="314" customWidth="1"/>
    <col min="20" max="16384" width="8.7265625" style="314"/>
  </cols>
  <sheetData>
    <row r="1" spans="1:20" ht="15" customHeight="1" x14ac:dyDescent="0.35">
      <c r="A1" s="212" t="s">
        <v>242</v>
      </c>
      <c r="B1" s="208"/>
      <c r="C1" s="208"/>
      <c r="D1" s="208"/>
      <c r="E1" s="208"/>
      <c r="F1" s="208"/>
      <c r="J1" s="208"/>
      <c r="K1" s="208"/>
      <c r="L1" s="208"/>
      <c r="M1" s="208"/>
    </row>
    <row r="2" spans="1:20" ht="14.5" customHeight="1" x14ac:dyDescent="0.35">
      <c r="A2" s="212"/>
      <c r="B2" s="208"/>
      <c r="C2" s="325"/>
      <c r="D2" s="208"/>
      <c r="E2" s="208"/>
      <c r="F2" s="208"/>
      <c r="J2" s="208"/>
      <c r="K2" s="208"/>
      <c r="L2" s="208"/>
      <c r="M2" s="208"/>
    </row>
    <row r="3" spans="1:20" ht="48" customHeight="1" thickBot="1" x14ac:dyDescent="0.4">
      <c r="A3" s="228"/>
      <c r="B3" s="229"/>
      <c r="C3" s="570" t="s">
        <v>70</v>
      </c>
      <c r="D3" s="571"/>
      <c r="E3" s="571"/>
      <c r="F3" s="571"/>
      <c r="G3" s="571"/>
      <c r="H3" s="571"/>
      <c r="I3" s="571"/>
      <c r="J3" s="584" t="s">
        <v>71</v>
      </c>
      <c r="K3" s="571"/>
      <c r="L3" s="571"/>
      <c r="M3" s="571"/>
      <c r="N3" s="571"/>
      <c r="O3" s="571"/>
      <c r="P3" s="571"/>
      <c r="Q3" s="585" t="s">
        <v>298</v>
      </c>
      <c r="R3" s="586"/>
      <c r="S3" s="586"/>
    </row>
    <row r="4" spans="1:20" s="176" customFormat="1" ht="37.5" customHeight="1" thickBot="1" x14ac:dyDescent="0.4">
      <c r="A4" s="369" t="s">
        <v>9</v>
      </c>
      <c r="B4" s="369" t="s">
        <v>69</v>
      </c>
      <c r="C4" s="541" t="s">
        <v>64</v>
      </c>
      <c r="D4" s="542" t="s">
        <v>65</v>
      </c>
      <c r="E4" s="543" t="s">
        <v>66</v>
      </c>
      <c r="F4" s="542" t="s">
        <v>67</v>
      </c>
      <c r="G4" s="543" t="s">
        <v>68</v>
      </c>
      <c r="H4" s="544" t="s">
        <v>176</v>
      </c>
      <c r="I4" s="541" t="s">
        <v>177</v>
      </c>
      <c r="J4" s="545" t="s">
        <v>343</v>
      </c>
      <c r="K4" s="543" t="s">
        <v>344</v>
      </c>
      <c r="L4" s="542" t="s">
        <v>345</v>
      </c>
      <c r="M4" s="543" t="s">
        <v>346</v>
      </c>
      <c r="N4" s="544" t="s">
        <v>347</v>
      </c>
      <c r="O4" s="541" t="s">
        <v>348</v>
      </c>
      <c r="P4" s="542" t="s">
        <v>349</v>
      </c>
      <c r="Q4" s="540" t="s">
        <v>350</v>
      </c>
      <c r="R4" s="535" t="s">
        <v>351</v>
      </c>
      <c r="S4" s="542" t="s">
        <v>353</v>
      </c>
      <c r="T4" s="548"/>
    </row>
    <row r="5" spans="1:20" ht="15" customHeight="1" x14ac:dyDescent="0.35">
      <c r="A5" s="321" t="s">
        <v>12</v>
      </c>
      <c r="B5" s="321" t="s">
        <v>73</v>
      </c>
      <c r="C5" s="215">
        <v>57384</v>
      </c>
      <c r="D5" s="215">
        <v>56400</v>
      </c>
      <c r="E5" s="215">
        <v>56233</v>
      </c>
      <c r="F5" s="215">
        <v>58179</v>
      </c>
      <c r="G5" s="215">
        <v>63641</v>
      </c>
      <c r="H5" s="215">
        <v>59527</v>
      </c>
      <c r="I5" s="399">
        <v>63434</v>
      </c>
      <c r="J5" s="365">
        <v>71.599999999999994</v>
      </c>
      <c r="K5" s="346">
        <v>72.399999999999991</v>
      </c>
      <c r="L5" s="346">
        <v>70.3</v>
      </c>
      <c r="M5" s="346">
        <v>69.099999999999994</v>
      </c>
      <c r="N5" s="346">
        <v>66.3</v>
      </c>
      <c r="O5" s="346">
        <v>83.637677020511703</v>
      </c>
      <c r="P5" s="352">
        <v>86.128889869785922</v>
      </c>
      <c r="Q5" s="365">
        <f>P5-O5</f>
        <v>2.4912128492742198</v>
      </c>
      <c r="R5" s="365">
        <f>P5-N5</f>
        <v>19.828889869785925</v>
      </c>
      <c r="S5" s="435">
        <f>P5-K5</f>
        <v>13.728889869785931</v>
      </c>
    </row>
    <row r="6" spans="1:20" ht="15" customHeight="1" x14ac:dyDescent="0.35">
      <c r="A6" s="321"/>
      <c r="B6" s="321" t="s">
        <v>74</v>
      </c>
      <c r="C6" s="215">
        <v>22679</v>
      </c>
      <c r="D6" s="215">
        <v>21996</v>
      </c>
      <c r="E6" s="215">
        <v>21546</v>
      </c>
      <c r="F6" s="215">
        <v>21355</v>
      </c>
      <c r="G6" s="215">
        <v>23615</v>
      </c>
      <c r="H6" s="215">
        <v>21433</v>
      </c>
      <c r="I6" s="399">
        <v>23049</v>
      </c>
      <c r="J6" s="365">
        <v>70.199999999999989</v>
      </c>
      <c r="K6" s="346">
        <v>71.7</v>
      </c>
      <c r="L6" s="346">
        <v>70.099999999999994</v>
      </c>
      <c r="M6" s="346">
        <v>69</v>
      </c>
      <c r="N6" s="346">
        <v>64.5</v>
      </c>
      <c r="O6" s="346">
        <v>81.635795268977745</v>
      </c>
      <c r="P6" s="352">
        <v>83.613171938045042</v>
      </c>
      <c r="Q6" s="365">
        <f t="shared" ref="Q6:Q31" si="0">P6-O6</f>
        <v>1.9773766690672971</v>
      </c>
      <c r="R6" s="365">
        <f t="shared" ref="R6:R31" si="1">P6-N6</f>
        <v>19.113171938045042</v>
      </c>
      <c r="S6" s="435">
        <f t="shared" ref="S6:S31" si="2">P6-K6</f>
        <v>11.913171938045039</v>
      </c>
    </row>
    <row r="7" spans="1:20" ht="15" customHeight="1" x14ac:dyDescent="0.35">
      <c r="A7" s="321"/>
      <c r="B7" s="321" t="s">
        <v>75</v>
      </c>
      <c r="C7" s="215">
        <v>34705</v>
      </c>
      <c r="D7" s="215">
        <v>34404</v>
      </c>
      <c r="E7" s="215">
        <v>34687</v>
      </c>
      <c r="F7" s="215">
        <v>36824</v>
      </c>
      <c r="G7" s="215">
        <v>40026</v>
      </c>
      <c r="H7" s="215">
        <v>38094</v>
      </c>
      <c r="I7" s="399">
        <v>40385</v>
      </c>
      <c r="J7" s="365">
        <v>72.5</v>
      </c>
      <c r="K7" s="346">
        <v>72.899999999999991</v>
      </c>
      <c r="L7" s="346">
        <v>70.399999999999991</v>
      </c>
      <c r="M7" s="346">
        <v>69.099999999999994</v>
      </c>
      <c r="N7" s="346">
        <v>67.400000000000006</v>
      </c>
      <c r="O7" s="346">
        <v>84.764004830156978</v>
      </c>
      <c r="P7" s="352">
        <v>87.564689860096564</v>
      </c>
      <c r="Q7" s="365">
        <f t="shared" si="0"/>
        <v>2.8006850299395865</v>
      </c>
      <c r="R7" s="365">
        <f t="shared" si="1"/>
        <v>20.164689860096559</v>
      </c>
      <c r="S7" s="435">
        <f t="shared" si="2"/>
        <v>14.664689860096573</v>
      </c>
    </row>
    <row r="8" spans="1:20" ht="15" customHeight="1" x14ac:dyDescent="0.35">
      <c r="A8" s="331" t="s">
        <v>13</v>
      </c>
      <c r="B8" s="331" t="s">
        <v>73</v>
      </c>
      <c r="C8" s="226">
        <v>48467</v>
      </c>
      <c r="D8" s="226">
        <v>47409</v>
      </c>
      <c r="E8" s="226">
        <v>48212</v>
      </c>
      <c r="F8" s="226">
        <v>50142</v>
      </c>
      <c r="G8" s="226">
        <v>54866</v>
      </c>
      <c r="H8" s="226">
        <v>51923</v>
      </c>
      <c r="I8" s="436">
        <v>55144</v>
      </c>
      <c r="J8" s="366">
        <v>76.8</v>
      </c>
      <c r="K8" s="347">
        <v>76.8</v>
      </c>
      <c r="L8" s="347">
        <v>75.099999999999994</v>
      </c>
      <c r="M8" s="347">
        <v>73.599999999999994</v>
      </c>
      <c r="N8" s="347">
        <v>71.400000000000006</v>
      </c>
      <c r="O8" s="347">
        <v>86.00812741944803</v>
      </c>
      <c r="P8" s="353">
        <v>85.931379660525181</v>
      </c>
      <c r="Q8" s="366">
        <f t="shared" si="0"/>
        <v>-7.674775892284913E-2</v>
      </c>
      <c r="R8" s="366">
        <f t="shared" si="1"/>
        <v>14.531379660525175</v>
      </c>
      <c r="S8" s="437">
        <f t="shared" si="2"/>
        <v>9.1313796605251838</v>
      </c>
    </row>
    <row r="9" spans="1:20" ht="15" customHeight="1" x14ac:dyDescent="0.35">
      <c r="A9" s="331"/>
      <c r="B9" s="331" t="s">
        <v>74</v>
      </c>
      <c r="C9" s="226">
        <v>24675</v>
      </c>
      <c r="D9" s="226">
        <v>23753</v>
      </c>
      <c r="E9" s="226">
        <v>23722</v>
      </c>
      <c r="F9" s="226">
        <v>23646</v>
      </c>
      <c r="G9" s="226">
        <v>25380</v>
      </c>
      <c r="H9" s="226">
        <v>23767</v>
      </c>
      <c r="I9" s="436">
        <v>25137</v>
      </c>
      <c r="J9" s="366">
        <v>78</v>
      </c>
      <c r="K9" s="347">
        <v>75.5</v>
      </c>
      <c r="L9" s="347">
        <v>75.5</v>
      </c>
      <c r="M9" s="347">
        <v>74.599999999999994</v>
      </c>
      <c r="N9" s="347">
        <v>71.5</v>
      </c>
      <c r="O9" s="347">
        <v>85.092775697395552</v>
      </c>
      <c r="P9" s="353">
        <v>84.24235191152485</v>
      </c>
      <c r="Q9" s="366">
        <f t="shared" si="0"/>
        <v>-0.85042378587070289</v>
      </c>
      <c r="R9" s="366">
        <f t="shared" si="1"/>
        <v>12.74235191152485</v>
      </c>
      <c r="S9" s="437">
        <f t="shared" si="2"/>
        <v>8.7423519115248496</v>
      </c>
    </row>
    <row r="10" spans="1:20" ht="15" customHeight="1" x14ac:dyDescent="0.35">
      <c r="A10" s="322"/>
      <c r="B10" s="322" t="s">
        <v>75</v>
      </c>
      <c r="C10" s="216">
        <v>23792</v>
      </c>
      <c r="D10" s="216">
        <v>23656</v>
      </c>
      <c r="E10" s="216">
        <v>24490</v>
      </c>
      <c r="F10" s="216">
        <v>26496</v>
      </c>
      <c r="G10" s="216">
        <v>29486</v>
      </c>
      <c r="H10" s="216">
        <v>28156</v>
      </c>
      <c r="I10" s="429">
        <v>30007</v>
      </c>
      <c r="J10" s="366">
        <v>78</v>
      </c>
      <c r="K10" s="347">
        <v>74.7</v>
      </c>
      <c r="L10" s="347">
        <v>74.7</v>
      </c>
      <c r="M10" s="347">
        <v>72.8</v>
      </c>
      <c r="N10" s="347">
        <v>71.3</v>
      </c>
      <c r="O10" s="347">
        <v>86.780792726239525</v>
      </c>
      <c r="P10" s="353">
        <v>87.346285866631121</v>
      </c>
      <c r="Q10" s="366">
        <f t="shared" si="0"/>
        <v>0.56549314039159526</v>
      </c>
      <c r="R10" s="366">
        <f t="shared" si="1"/>
        <v>16.046285866631123</v>
      </c>
      <c r="S10" s="437">
        <f t="shared" si="2"/>
        <v>12.646285866631118</v>
      </c>
    </row>
    <row r="11" spans="1:20" ht="15" customHeight="1" x14ac:dyDescent="0.35">
      <c r="A11" s="321" t="s">
        <v>14</v>
      </c>
      <c r="B11" s="321" t="s">
        <v>73</v>
      </c>
      <c r="C11" s="215">
        <v>4925</v>
      </c>
      <c r="D11" s="215">
        <v>5686</v>
      </c>
      <c r="E11" s="215">
        <v>7592</v>
      </c>
      <c r="F11" s="215">
        <v>9518</v>
      </c>
      <c r="G11" s="215">
        <v>10375</v>
      </c>
      <c r="H11" s="215">
        <v>11608</v>
      </c>
      <c r="I11" s="399">
        <v>12936</v>
      </c>
      <c r="J11" s="365">
        <v>59.8</v>
      </c>
      <c r="K11" s="346">
        <v>61.9</v>
      </c>
      <c r="L11" s="346">
        <v>60.4</v>
      </c>
      <c r="M11" s="346">
        <v>61.7</v>
      </c>
      <c r="N11" s="346">
        <v>62.9</v>
      </c>
      <c r="O11" s="346">
        <v>84.166092350103369</v>
      </c>
      <c r="P11" s="352">
        <v>87.144403215831787</v>
      </c>
      <c r="Q11" s="365">
        <f t="shared" si="0"/>
        <v>2.9783108657284174</v>
      </c>
      <c r="R11" s="365">
        <f t="shared" si="1"/>
        <v>24.244403215831788</v>
      </c>
      <c r="S11" s="435">
        <f t="shared" si="2"/>
        <v>25.244403215831788</v>
      </c>
    </row>
    <row r="12" spans="1:20" ht="15" customHeight="1" x14ac:dyDescent="0.35">
      <c r="A12" s="321"/>
      <c r="B12" s="321" t="s">
        <v>74</v>
      </c>
      <c r="C12" s="215">
        <v>4504</v>
      </c>
      <c r="D12" s="215">
        <v>5153</v>
      </c>
      <c r="E12" s="215">
        <v>6876</v>
      </c>
      <c r="F12" s="215">
        <v>8401</v>
      </c>
      <c r="G12" s="215">
        <v>9004</v>
      </c>
      <c r="H12" s="215">
        <v>9920</v>
      </c>
      <c r="I12" s="399">
        <v>11033</v>
      </c>
      <c r="J12" s="365">
        <v>59.8</v>
      </c>
      <c r="K12" s="346">
        <v>61.199999999999996</v>
      </c>
      <c r="L12" s="346">
        <v>60.5</v>
      </c>
      <c r="M12" s="346">
        <v>61.5</v>
      </c>
      <c r="N12" s="346">
        <v>62.9</v>
      </c>
      <c r="O12" s="346">
        <v>83.51814516129032</v>
      </c>
      <c r="P12" s="352">
        <v>86.676334632466236</v>
      </c>
      <c r="Q12" s="365">
        <f t="shared" si="0"/>
        <v>3.1581894711759162</v>
      </c>
      <c r="R12" s="365">
        <f t="shared" si="1"/>
        <v>23.776334632466238</v>
      </c>
      <c r="S12" s="435">
        <f t="shared" si="2"/>
        <v>25.476334632466241</v>
      </c>
    </row>
    <row r="13" spans="1:20" ht="15" customHeight="1" x14ac:dyDescent="0.35">
      <c r="A13" s="321"/>
      <c r="B13" s="321" t="s">
        <v>75</v>
      </c>
      <c r="C13" s="217">
        <v>421</v>
      </c>
      <c r="D13" s="217">
        <v>533</v>
      </c>
      <c r="E13" s="217">
        <v>716</v>
      </c>
      <c r="F13" s="217">
        <v>1117</v>
      </c>
      <c r="G13" s="217">
        <v>1371</v>
      </c>
      <c r="H13" s="217">
        <v>1688</v>
      </c>
      <c r="I13" s="438">
        <v>1903</v>
      </c>
      <c r="J13" s="365">
        <v>62.7</v>
      </c>
      <c r="K13" s="346">
        <v>68.899999999999991</v>
      </c>
      <c r="L13" s="346">
        <v>59.5</v>
      </c>
      <c r="M13" s="346">
        <v>63</v>
      </c>
      <c r="N13" s="346">
        <v>62.7</v>
      </c>
      <c r="O13" s="346">
        <v>87.973933649289108</v>
      </c>
      <c r="P13" s="352">
        <v>89.858118759852871</v>
      </c>
      <c r="Q13" s="365">
        <f t="shared" si="0"/>
        <v>1.884185110563763</v>
      </c>
      <c r="R13" s="365">
        <f t="shared" si="1"/>
        <v>27.158118759852869</v>
      </c>
      <c r="S13" s="435">
        <f t="shared" si="2"/>
        <v>20.95811875985288</v>
      </c>
    </row>
    <row r="14" spans="1:20" ht="15" customHeight="1" x14ac:dyDescent="0.35">
      <c r="A14" s="331" t="s">
        <v>27</v>
      </c>
      <c r="B14" s="331" t="s">
        <v>73</v>
      </c>
      <c r="C14" s="226">
        <v>11491</v>
      </c>
      <c r="D14" s="226">
        <v>10662</v>
      </c>
      <c r="E14" s="226">
        <v>10657</v>
      </c>
      <c r="F14" s="226">
        <v>9703</v>
      </c>
      <c r="G14" s="226">
        <v>9231</v>
      </c>
      <c r="H14" s="226">
        <v>9167</v>
      </c>
      <c r="I14" s="436">
        <v>8343</v>
      </c>
      <c r="J14" s="366">
        <v>68</v>
      </c>
      <c r="K14" s="347">
        <v>67.300000000000011</v>
      </c>
      <c r="L14" s="347">
        <v>68</v>
      </c>
      <c r="M14" s="347">
        <v>67.400000000000006</v>
      </c>
      <c r="N14" s="347">
        <v>67.5</v>
      </c>
      <c r="O14" s="347">
        <v>85.873240973055516</v>
      </c>
      <c r="P14" s="353">
        <v>87.52247393024092</v>
      </c>
      <c r="Q14" s="366">
        <f t="shared" si="0"/>
        <v>1.6492329571854043</v>
      </c>
      <c r="R14" s="366">
        <f t="shared" si="1"/>
        <v>20.02247393024092</v>
      </c>
      <c r="S14" s="437">
        <f t="shared" si="2"/>
        <v>20.222473930240909</v>
      </c>
    </row>
    <row r="15" spans="1:20" ht="15" customHeight="1" x14ac:dyDescent="0.35">
      <c r="A15" s="331"/>
      <c r="B15" s="331" t="s">
        <v>74</v>
      </c>
      <c r="C15" s="226">
        <v>6707</v>
      </c>
      <c r="D15" s="226">
        <v>6421</v>
      </c>
      <c r="E15" s="226">
        <v>6472</v>
      </c>
      <c r="F15" s="226">
        <v>6034</v>
      </c>
      <c r="G15" s="226">
        <v>6273</v>
      </c>
      <c r="H15" s="226">
        <v>6175</v>
      </c>
      <c r="I15" s="436">
        <v>5835</v>
      </c>
      <c r="J15" s="366">
        <v>63.7</v>
      </c>
      <c r="K15" s="347">
        <v>63.9</v>
      </c>
      <c r="L15" s="347">
        <v>64.3</v>
      </c>
      <c r="M15" s="347">
        <v>63.2</v>
      </c>
      <c r="N15" s="347">
        <v>64.8</v>
      </c>
      <c r="O15" s="347">
        <v>83.708502024291505</v>
      </c>
      <c r="P15" s="353">
        <v>85.295629820051417</v>
      </c>
      <c r="Q15" s="366">
        <f t="shared" si="0"/>
        <v>1.5871277957599119</v>
      </c>
      <c r="R15" s="366">
        <f t="shared" si="1"/>
        <v>20.49562982005142</v>
      </c>
      <c r="S15" s="437">
        <f t="shared" si="2"/>
        <v>21.395629820051418</v>
      </c>
    </row>
    <row r="16" spans="1:20" ht="15" customHeight="1" x14ac:dyDescent="0.35">
      <c r="A16" s="331"/>
      <c r="B16" s="331" t="s">
        <v>75</v>
      </c>
      <c r="C16" s="226">
        <v>4784</v>
      </c>
      <c r="D16" s="226">
        <v>4241</v>
      </c>
      <c r="E16" s="226">
        <v>4185</v>
      </c>
      <c r="F16" s="226">
        <v>3669</v>
      </c>
      <c r="G16" s="226">
        <v>2958</v>
      </c>
      <c r="H16" s="226">
        <v>2992</v>
      </c>
      <c r="I16" s="436">
        <v>2508</v>
      </c>
      <c r="J16" s="366">
        <v>74.2</v>
      </c>
      <c r="K16" s="347">
        <v>72.3</v>
      </c>
      <c r="L16" s="347">
        <v>73.8</v>
      </c>
      <c r="M16" s="347">
        <v>74.3</v>
      </c>
      <c r="N16" s="347">
        <v>73.2</v>
      </c>
      <c r="O16" s="347">
        <v>90.340909090909093</v>
      </c>
      <c r="P16" s="353">
        <v>92.703349282296656</v>
      </c>
      <c r="Q16" s="366">
        <f t="shared" si="0"/>
        <v>2.362440191387563</v>
      </c>
      <c r="R16" s="366">
        <f t="shared" si="1"/>
        <v>19.503349282296654</v>
      </c>
      <c r="S16" s="437">
        <f t="shared" si="2"/>
        <v>20.403349282296659</v>
      </c>
    </row>
    <row r="17" spans="1:19" ht="15" customHeight="1" x14ac:dyDescent="0.35">
      <c r="A17" s="301" t="s">
        <v>76</v>
      </c>
      <c r="B17" s="301" t="s">
        <v>73</v>
      </c>
      <c r="C17" s="232">
        <v>14298</v>
      </c>
      <c r="D17" s="232">
        <v>14484</v>
      </c>
      <c r="E17" s="232">
        <v>15303</v>
      </c>
      <c r="F17" s="232">
        <v>15279</v>
      </c>
      <c r="G17" s="232">
        <v>13730</v>
      </c>
      <c r="H17" s="232">
        <v>14138</v>
      </c>
      <c r="I17" s="428">
        <v>14811</v>
      </c>
      <c r="J17" s="439">
        <v>87.5</v>
      </c>
      <c r="K17" s="440">
        <v>87.9</v>
      </c>
      <c r="L17" s="440">
        <v>88</v>
      </c>
      <c r="M17" s="440">
        <v>87.8</v>
      </c>
      <c r="N17" s="440">
        <v>86.4</v>
      </c>
      <c r="O17" s="440">
        <v>95.840995897580981</v>
      </c>
      <c r="P17" s="441">
        <v>95.314293430558365</v>
      </c>
      <c r="Q17" s="365">
        <f t="shared" si="0"/>
        <v>-0.52670246702261636</v>
      </c>
      <c r="R17" s="365">
        <f t="shared" si="1"/>
        <v>8.9142934305583594</v>
      </c>
      <c r="S17" s="435">
        <f t="shared" si="2"/>
        <v>7.4142934305583594</v>
      </c>
    </row>
    <row r="18" spans="1:19" ht="15" customHeight="1" x14ac:dyDescent="0.35">
      <c r="A18" s="301"/>
      <c r="B18" s="301" t="s">
        <v>74</v>
      </c>
      <c r="C18" s="232">
        <v>10316</v>
      </c>
      <c r="D18" s="232">
        <v>10527</v>
      </c>
      <c r="E18" s="232">
        <v>11112</v>
      </c>
      <c r="F18" s="232">
        <v>10946</v>
      </c>
      <c r="G18" s="232">
        <v>9824</v>
      </c>
      <c r="H18" s="232">
        <v>10020</v>
      </c>
      <c r="I18" s="428">
        <v>10551</v>
      </c>
      <c r="J18" s="439">
        <v>87.2</v>
      </c>
      <c r="K18" s="440">
        <v>87.6</v>
      </c>
      <c r="L18" s="440">
        <v>88</v>
      </c>
      <c r="M18" s="440">
        <v>87.7</v>
      </c>
      <c r="N18" s="440">
        <v>86.3</v>
      </c>
      <c r="O18" s="440">
        <v>95.538922155688624</v>
      </c>
      <c r="P18" s="441">
        <v>94.957823902947595</v>
      </c>
      <c r="Q18" s="365">
        <f t="shared" si="0"/>
        <v>-0.58109825274102889</v>
      </c>
      <c r="R18" s="365">
        <f t="shared" si="1"/>
        <v>8.6578239029475981</v>
      </c>
      <c r="S18" s="435">
        <f t="shared" si="2"/>
        <v>7.3578239029476009</v>
      </c>
    </row>
    <row r="19" spans="1:19" ht="15" customHeight="1" x14ac:dyDescent="0.35">
      <c r="A19" s="321"/>
      <c r="B19" s="321" t="s">
        <v>75</v>
      </c>
      <c r="C19" s="215">
        <v>3982</v>
      </c>
      <c r="D19" s="215">
        <v>3957</v>
      </c>
      <c r="E19" s="215">
        <v>4191</v>
      </c>
      <c r="F19" s="215">
        <v>4333</v>
      </c>
      <c r="G19" s="215">
        <v>3906</v>
      </c>
      <c r="H19" s="215">
        <v>4118</v>
      </c>
      <c r="I19" s="399">
        <v>4260</v>
      </c>
      <c r="J19" s="365">
        <v>88.4</v>
      </c>
      <c r="K19" s="346">
        <v>88.6</v>
      </c>
      <c r="L19" s="346">
        <v>88</v>
      </c>
      <c r="M19" s="346">
        <v>88.1</v>
      </c>
      <c r="N19" s="346">
        <v>86.4</v>
      </c>
      <c r="O19" s="346">
        <v>96.576007770762502</v>
      </c>
      <c r="P19" s="352">
        <v>96.197183098591552</v>
      </c>
      <c r="Q19" s="365">
        <f t="shared" si="0"/>
        <v>-0.37882467217094984</v>
      </c>
      <c r="R19" s="365">
        <f t="shared" si="1"/>
        <v>9.797183098591546</v>
      </c>
      <c r="S19" s="435">
        <f t="shared" si="2"/>
        <v>7.5971830985915574</v>
      </c>
    </row>
    <row r="20" spans="1:19" ht="15" customHeight="1" x14ac:dyDescent="0.35">
      <c r="A20" s="322" t="s">
        <v>17</v>
      </c>
      <c r="B20" s="322" t="s">
        <v>73</v>
      </c>
      <c r="C20" s="216">
        <v>6370</v>
      </c>
      <c r="D20" s="216">
        <v>6325</v>
      </c>
      <c r="E20" s="216">
        <v>5433</v>
      </c>
      <c r="F20" s="216">
        <v>3994</v>
      </c>
      <c r="G20" s="216">
        <v>57</v>
      </c>
      <c r="H20" s="233">
        <v>0</v>
      </c>
      <c r="I20" s="445">
        <v>0</v>
      </c>
      <c r="J20" s="366">
        <v>56.100000000000009</v>
      </c>
      <c r="K20" s="347">
        <v>56.499999999999993</v>
      </c>
      <c r="L20" s="347">
        <v>56.699999999999996</v>
      </c>
      <c r="M20" s="347">
        <v>54.7</v>
      </c>
      <c r="N20" s="347">
        <v>66.7</v>
      </c>
      <c r="O20" s="448" t="s">
        <v>127</v>
      </c>
      <c r="P20" s="449" t="s">
        <v>127</v>
      </c>
      <c r="Q20" s="366" t="s">
        <v>127</v>
      </c>
      <c r="R20" s="366" t="s">
        <v>127</v>
      </c>
      <c r="S20" s="437" t="s">
        <v>127</v>
      </c>
    </row>
    <row r="21" spans="1:19" ht="15" customHeight="1" x14ac:dyDescent="0.35">
      <c r="A21" s="322"/>
      <c r="B21" s="322" t="s">
        <v>74</v>
      </c>
      <c r="C21" s="216">
        <v>4392</v>
      </c>
      <c r="D21" s="216">
        <v>4186</v>
      </c>
      <c r="E21" s="216">
        <v>3728</v>
      </c>
      <c r="F21" s="216">
        <v>2846</v>
      </c>
      <c r="G21" s="216">
        <v>43</v>
      </c>
      <c r="H21" s="233">
        <v>0</v>
      </c>
      <c r="I21" s="445">
        <v>0</v>
      </c>
      <c r="J21" s="366">
        <v>51.7</v>
      </c>
      <c r="K21" s="347">
        <v>51.7</v>
      </c>
      <c r="L21" s="347">
        <v>53.2</v>
      </c>
      <c r="M21" s="347">
        <v>50.9</v>
      </c>
      <c r="N21" s="347">
        <v>65.099999999999994</v>
      </c>
      <c r="O21" s="448" t="s">
        <v>127</v>
      </c>
      <c r="P21" s="449" t="s">
        <v>127</v>
      </c>
      <c r="Q21" s="366" t="s">
        <v>127</v>
      </c>
      <c r="R21" s="366" t="s">
        <v>127</v>
      </c>
      <c r="S21" s="437" t="s">
        <v>127</v>
      </c>
    </row>
    <row r="22" spans="1:19" ht="15" customHeight="1" x14ac:dyDescent="0.35">
      <c r="A22" s="322"/>
      <c r="B22" s="322" t="s">
        <v>75</v>
      </c>
      <c r="C22" s="216">
        <v>2386</v>
      </c>
      <c r="D22" s="216">
        <v>2139</v>
      </c>
      <c r="E22" s="216">
        <v>1705</v>
      </c>
      <c r="F22" s="216">
        <v>1148</v>
      </c>
      <c r="G22" s="216">
        <v>14</v>
      </c>
      <c r="H22" s="233">
        <v>0</v>
      </c>
      <c r="I22" s="445">
        <v>0</v>
      </c>
      <c r="J22" s="366">
        <v>64</v>
      </c>
      <c r="K22" s="347">
        <v>65.900000000000006</v>
      </c>
      <c r="L22" s="347">
        <v>64.400000000000006</v>
      </c>
      <c r="M22" s="347">
        <v>63.9</v>
      </c>
      <c r="N22" s="347">
        <v>71.400000000000006</v>
      </c>
      <c r="O22" s="448" t="s">
        <v>127</v>
      </c>
      <c r="P22" s="449" t="s">
        <v>127</v>
      </c>
      <c r="Q22" s="366" t="s">
        <v>127</v>
      </c>
      <c r="R22" s="366" t="s">
        <v>127</v>
      </c>
      <c r="S22" s="437" t="s">
        <v>127</v>
      </c>
    </row>
    <row r="23" spans="1:19" ht="15" customHeight="1" x14ac:dyDescent="0.35">
      <c r="A23" s="321" t="s">
        <v>18</v>
      </c>
      <c r="B23" s="321" t="s">
        <v>73</v>
      </c>
      <c r="C23" s="215">
        <v>85648</v>
      </c>
      <c r="D23" s="215">
        <v>84606</v>
      </c>
      <c r="E23" s="215">
        <v>87679</v>
      </c>
      <c r="F23" s="215">
        <v>90189</v>
      </c>
      <c r="G23" s="215">
        <v>84965</v>
      </c>
      <c r="H23" s="215">
        <v>87252</v>
      </c>
      <c r="I23" s="399">
        <v>90047</v>
      </c>
      <c r="J23" s="365">
        <v>79.400000000000006</v>
      </c>
      <c r="K23" s="346">
        <v>79.900000000000006</v>
      </c>
      <c r="L23" s="346">
        <v>80</v>
      </c>
      <c r="M23" s="346">
        <v>80.5</v>
      </c>
      <c r="N23" s="346">
        <v>75.099999999999994</v>
      </c>
      <c r="O23" s="346">
        <v>86.337275936368215</v>
      </c>
      <c r="P23" s="352">
        <v>85.918464801714663</v>
      </c>
      <c r="Q23" s="365">
        <f t="shared" si="0"/>
        <v>-0.41881113465355213</v>
      </c>
      <c r="R23" s="365">
        <f t="shared" si="1"/>
        <v>10.818464801714669</v>
      </c>
      <c r="S23" s="435">
        <f t="shared" si="2"/>
        <v>6.0184648017146571</v>
      </c>
    </row>
    <row r="24" spans="1:19" ht="15" customHeight="1" x14ac:dyDescent="0.35">
      <c r="A24" s="321"/>
      <c r="B24" s="321" t="s">
        <v>74</v>
      </c>
      <c r="C24" s="215">
        <v>52578</v>
      </c>
      <c r="D24" s="215">
        <v>52103</v>
      </c>
      <c r="E24" s="215">
        <v>53631</v>
      </c>
      <c r="F24" s="215">
        <v>54807</v>
      </c>
      <c r="G24" s="215">
        <v>52247</v>
      </c>
      <c r="H24" s="215">
        <v>53067</v>
      </c>
      <c r="I24" s="399">
        <v>55267</v>
      </c>
      <c r="J24" s="365">
        <v>79.100000000000009</v>
      </c>
      <c r="K24" s="346">
        <v>79.7</v>
      </c>
      <c r="L24" s="346">
        <v>79.5</v>
      </c>
      <c r="M24" s="346">
        <v>80.100000000000009</v>
      </c>
      <c r="N24" s="346">
        <v>75</v>
      </c>
      <c r="O24" s="346">
        <v>84.981250117775645</v>
      </c>
      <c r="P24" s="352">
        <v>84.448224075849964</v>
      </c>
      <c r="Q24" s="365">
        <f t="shared" si="0"/>
        <v>-0.53302604192568026</v>
      </c>
      <c r="R24" s="365">
        <f t="shared" si="1"/>
        <v>9.4482240758499643</v>
      </c>
      <c r="S24" s="435">
        <f t="shared" si="2"/>
        <v>4.7482240758499614</v>
      </c>
    </row>
    <row r="25" spans="1:19" ht="15" customHeight="1" x14ac:dyDescent="0.35">
      <c r="A25" s="321"/>
      <c r="B25" s="321" t="s">
        <v>75</v>
      </c>
      <c r="C25" s="215">
        <v>33070</v>
      </c>
      <c r="D25" s="215">
        <v>32503</v>
      </c>
      <c r="E25" s="215">
        <v>34048</v>
      </c>
      <c r="F25" s="215">
        <v>35382</v>
      </c>
      <c r="G25" s="215">
        <v>32718</v>
      </c>
      <c r="H25" s="215">
        <v>34185</v>
      </c>
      <c r="I25" s="399">
        <v>34780</v>
      </c>
      <c r="J25" s="365">
        <v>80</v>
      </c>
      <c r="K25" s="346">
        <v>80.400000000000006</v>
      </c>
      <c r="L25" s="346">
        <v>80.900000000000006</v>
      </c>
      <c r="M25" s="346">
        <v>81.099999999999994</v>
      </c>
      <c r="N25" s="346">
        <v>75.099999999999994</v>
      </c>
      <c r="O25" s="346">
        <v>88.442299254058796</v>
      </c>
      <c r="P25" s="352">
        <v>88.25474410580793</v>
      </c>
      <c r="Q25" s="365">
        <f t="shared" si="0"/>
        <v>-0.1875551482508655</v>
      </c>
      <c r="R25" s="365">
        <f t="shared" si="1"/>
        <v>13.154744105807936</v>
      </c>
      <c r="S25" s="435">
        <f t="shared" si="2"/>
        <v>7.8547441058079244</v>
      </c>
    </row>
    <row r="26" spans="1:19" ht="15" customHeight="1" x14ac:dyDescent="0.35">
      <c r="A26" s="322" t="s">
        <v>19</v>
      </c>
      <c r="B26" s="322" t="s">
        <v>73</v>
      </c>
      <c r="C26" s="216">
        <v>33207</v>
      </c>
      <c r="D26" s="216">
        <v>32217</v>
      </c>
      <c r="E26" s="216">
        <v>33500</v>
      </c>
      <c r="F26" s="216">
        <v>34831</v>
      </c>
      <c r="G26" s="216">
        <v>36021</v>
      </c>
      <c r="H26" s="216">
        <v>35024</v>
      </c>
      <c r="I26" s="429">
        <v>37279</v>
      </c>
      <c r="J26" s="366">
        <v>71.3</v>
      </c>
      <c r="K26" s="347">
        <v>71.2</v>
      </c>
      <c r="L26" s="347">
        <v>69.199999999999989</v>
      </c>
      <c r="M26" s="347">
        <v>69.599999999999994</v>
      </c>
      <c r="N26" s="347">
        <v>70</v>
      </c>
      <c r="O26" s="347">
        <v>83.828232069438101</v>
      </c>
      <c r="P26" s="353">
        <v>84.844014056171034</v>
      </c>
      <c r="Q26" s="366">
        <f t="shared" si="0"/>
        <v>1.0157819867329323</v>
      </c>
      <c r="R26" s="366">
        <f t="shared" si="1"/>
        <v>14.844014056171034</v>
      </c>
      <c r="S26" s="437">
        <f t="shared" si="2"/>
        <v>13.644014056171031</v>
      </c>
    </row>
    <row r="27" spans="1:19" ht="15" customHeight="1" x14ac:dyDescent="0.35">
      <c r="A27" s="322"/>
      <c r="B27" s="322" t="s">
        <v>74</v>
      </c>
      <c r="C27" s="216">
        <v>26133</v>
      </c>
      <c r="D27" s="216">
        <v>25319</v>
      </c>
      <c r="E27" s="216">
        <v>26398</v>
      </c>
      <c r="F27" s="216">
        <v>27130</v>
      </c>
      <c r="G27" s="216">
        <v>27961</v>
      </c>
      <c r="H27" s="216">
        <v>27020</v>
      </c>
      <c r="I27" s="429">
        <v>28695</v>
      </c>
      <c r="J27" s="366">
        <v>70.399999999999991</v>
      </c>
      <c r="K27" s="347">
        <v>70.399999999999991</v>
      </c>
      <c r="L27" s="347">
        <v>69</v>
      </c>
      <c r="M27" s="347">
        <v>69.2</v>
      </c>
      <c r="N27" s="347">
        <v>69.8</v>
      </c>
      <c r="O27" s="347">
        <v>82.805329385640263</v>
      </c>
      <c r="P27" s="353">
        <v>83.906603937968285</v>
      </c>
      <c r="Q27" s="366">
        <f t="shared" si="0"/>
        <v>1.1012745523280216</v>
      </c>
      <c r="R27" s="366">
        <f t="shared" si="1"/>
        <v>14.106603937968288</v>
      </c>
      <c r="S27" s="437">
        <f t="shared" si="2"/>
        <v>13.506603937968293</v>
      </c>
    </row>
    <row r="28" spans="1:19" ht="15" customHeight="1" x14ac:dyDescent="0.35">
      <c r="A28" s="322"/>
      <c r="B28" s="322" t="s">
        <v>75</v>
      </c>
      <c r="C28" s="216">
        <v>7074</v>
      </c>
      <c r="D28" s="216">
        <v>6898</v>
      </c>
      <c r="E28" s="216">
        <v>7102</v>
      </c>
      <c r="F28" s="216">
        <v>7701</v>
      </c>
      <c r="G28" s="216">
        <v>8060</v>
      </c>
      <c r="H28" s="216">
        <v>8004</v>
      </c>
      <c r="I28" s="429">
        <v>8584</v>
      </c>
      <c r="J28" s="366">
        <v>74.599999999999994</v>
      </c>
      <c r="K28" s="347">
        <v>73.8</v>
      </c>
      <c r="L28" s="347">
        <v>69.899999999999991</v>
      </c>
      <c r="M28" s="347">
        <v>71.099999999999994</v>
      </c>
      <c r="N28" s="347">
        <v>70.900000000000006</v>
      </c>
      <c r="O28" s="347">
        <v>87.281359320339831</v>
      </c>
      <c r="P28" s="353">
        <v>87.977632805219002</v>
      </c>
      <c r="Q28" s="366">
        <f t="shared" si="0"/>
        <v>0.69627348487917118</v>
      </c>
      <c r="R28" s="366">
        <f t="shared" si="1"/>
        <v>17.077632805218997</v>
      </c>
      <c r="S28" s="437">
        <f t="shared" si="2"/>
        <v>14.177632805219005</v>
      </c>
    </row>
    <row r="29" spans="1:19" ht="15" customHeight="1" x14ac:dyDescent="0.35">
      <c r="A29" s="329" t="s">
        <v>22</v>
      </c>
      <c r="B29" s="329" t="s">
        <v>73</v>
      </c>
      <c r="C29" s="234">
        <v>782325</v>
      </c>
      <c r="D29" s="234">
        <v>763987</v>
      </c>
      <c r="E29" s="234">
        <v>759233</v>
      </c>
      <c r="F29" s="234">
        <v>745537</v>
      </c>
      <c r="G29" s="234">
        <v>736734</v>
      </c>
      <c r="H29" s="234">
        <v>718857</v>
      </c>
      <c r="I29" s="404">
        <v>752554</v>
      </c>
      <c r="J29" s="398">
        <v>77.2</v>
      </c>
      <c r="K29" s="387">
        <v>77.5</v>
      </c>
      <c r="L29" s="387">
        <v>77.3</v>
      </c>
      <c r="M29" s="387">
        <v>76.8</v>
      </c>
      <c r="N29" s="387">
        <v>75.5</v>
      </c>
      <c r="O29" s="387">
        <v>87.488749500943868</v>
      </c>
      <c r="P29" s="388">
        <v>88.218519867012873</v>
      </c>
      <c r="Q29" s="398">
        <f t="shared" si="0"/>
        <v>0.72977036606900469</v>
      </c>
      <c r="R29" s="398">
        <f t="shared" si="1"/>
        <v>12.718519867012873</v>
      </c>
      <c r="S29" s="443">
        <f t="shared" si="2"/>
        <v>10.718519867012873</v>
      </c>
    </row>
    <row r="30" spans="1:19" ht="15" customHeight="1" x14ac:dyDescent="0.35">
      <c r="A30" s="329"/>
      <c r="B30" s="329" t="s">
        <v>74</v>
      </c>
      <c r="C30" s="234">
        <v>352862</v>
      </c>
      <c r="D30" s="234">
        <v>343110</v>
      </c>
      <c r="E30" s="234">
        <v>342859</v>
      </c>
      <c r="F30" s="234">
        <v>335756</v>
      </c>
      <c r="G30" s="234">
        <v>332366</v>
      </c>
      <c r="H30" s="234">
        <v>321271</v>
      </c>
      <c r="I30" s="404">
        <v>339475</v>
      </c>
      <c r="J30" s="398">
        <v>74.400000000000006</v>
      </c>
      <c r="K30" s="387">
        <v>75</v>
      </c>
      <c r="L30" s="387">
        <v>75.099999999999994</v>
      </c>
      <c r="M30" s="387">
        <v>74.8</v>
      </c>
      <c r="N30" s="387">
        <v>73.3</v>
      </c>
      <c r="O30" s="387">
        <v>85.097005331947173</v>
      </c>
      <c r="P30" s="388">
        <v>85.592164371455922</v>
      </c>
      <c r="Q30" s="398">
        <f t="shared" si="0"/>
        <v>0.49515903950874929</v>
      </c>
      <c r="R30" s="398">
        <f t="shared" si="1"/>
        <v>12.292164371455925</v>
      </c>
      <c r="S30" s="443">
        <f t="shared" si="2"/>
        <v>10.592164371455922</v>
      </c>
    </row>
    <row r="31" spans="1:19" ht="15" customHeight="1" x14ac:dyDescent="0.35">
      <c r="A31" s="321"/>
      <c r="B31" s="329" t="s">
        <v>75</v>
      </c>
      <c r="C31" s="224">
        <v>429463</v>
      </c>
      <c r="D31" s="224">
        <v>420877</v>
      </c>
      <c r="E31" s="224">
        <v>416374</v>
      </c>
      <c r="F31" s="224">
        <v>409781</v>
      </c>
      <c r="G31" s="224">
        <v>404368</v>
      </c>
      <c r="H31" s="224">
        <v>397586</v>
      </c>
      <c r="I31" s="404">
        <v>413079</v>
      </c>
      <c r="J31" s="398">
        <v>79.5</v>
      </c>
      <c r="K31" s="387">
        <v>79.600000000000009</v>
      </c>
      <c r="L31" s="387">
        <v>79</v>
      </c>
      <c r="M31" s="387">
        <v>78.400000000000006</v>
      </c>
      <c r="N31" s="387">
        <v>77.2</v>
      </c>
      <c r="O31" s="387">
        <v>89.42140819847782</v>
      </c>
      <c r="P31" s="388">
        <v>90.376901270701254</v>
      </c>
      <c r="Q31" s="398">
        <f t="shared" si="0"/>
        <v>0.95549307222343316</v>
      </c>
      <c r="R31" s="398">
        <f t="shared" si="1"/>
        <v>13.176901270701251</v>
      </c>
      <c r="S31" s="443">
        <f t="shared" si="2"/>
        <v>10.776901270701245</v>
      </c>
    </row>
    <row r="32" spans="1:19" ht="15" customHeight="1" x14ac:dyDescent="0.35">
      <c r="B32" s="236"/>
      <c r="C32" s="236"/>
      <c r="D32" s="236"/>
      <c r="E32" s="236"/>
      <c r="F32" s="236"/>
      <c r="G32" s="238"/>
      <c r="H32" s="238"/>
      <c r="I32" s="238"/>
      <c r="J32" s="236"/>
      <c r="K32" s="236"/>
      <c r="L32" s="236"/>
      <c r="M32" s="237">
        <v>100</v>
      </c>
      <c r="N32" s="238"/>
      <c r="O32" s="238"/>
      <c r="P32" s="238"/>
      <c r="Q32" s="252"/>
      <c r="R32" s="252"/>
    </row>
    <row r="33" spans="1:1" ht="15" customHeight="1" x14ac:dyDescent="0.35">
      <c r="A33" s="283" t="s">
        <v>182</v>
      </c>
    </row>
    <row r="34" spans="1:1" ht="15" customHeight="1" x14ac:dyDescent="0.35">
      <c r="A34" s="220" t="s">
        <v>61</v>
      </c>
    </row>
    <row r="35" spans="1:1" ht="15" customHeight="1" x14ac:dyDescent="0.35">
      <c r="A35" s="218"/>
    </row>
    <row r="36" spans="1:1" ht="15" customHeight="1" x14ac:dyDescent="0.35">
      <c r="A36" s="328" t="s">
        <v>8</v>
      </c>
    </row>
  </sheetData>
  <mergeCells count="3">
    <mergeCell ref="C3:I3"/>
    <mergeCell ref="J3:P3"/>
    <mergeCell ref="Q3:S3"/>
  </mergeCells>
  <hyperlinks>
    <hyperlink ref="A36" location="Index!A1" display="Back to index" xr:uid="{E0D98880-EE00-419F-A5ED-881FF55E1CA5}"/>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81" id="{6BB5E898-3EC8-40DB-9F04-E87C60EDC13C}">
            <x14:iconSet iconSet="3Triangles">
              <x14:cfvo type="percent">
                <xm:f>0</xm:f>
              </x14:cfvo>
              <x14:cfvo type="num">
                <xm:f>1.0000000000000001E-5</xm:f>
              </x14:cfvo>
              <x14:cfvo type="num">
                <xm:f>1.0000000000000001E-5</xm:f>
              </x14:cfvo>
            </x14:iconSet>
          </x14:cfRule>
          <xm:sqref>Q5</xm:sqref>
        </x14:conditionalFormatting>
        <x14:conditionalFormatting xmlns:xm="http://schemas.microsoft.com/office/excel/2006/main">
          <x14:cfRule type="iconSet" priority="80" id="{199C9974-0D79-4BEB-AD88-E3E561CFFF79}">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79" id="{6D449949-06BF-4995-A3DA-9765DCEBCAE8}">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78" id="{438D605B-8CD0-436A-9EC9-185DDAE9606B}">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77" id="{45CCFD23-57E6-421B-8B79-4F18C40DF381}">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76" id="{042E7C4D-0825-4120-B83C-B9B0B6AB9E29}">
            <x14:iconSet iconSet="3Triangles">
              <x14:cfvo type="percent">
                <xm:f>0</xm:f>
              </x14:cfvo>
              <x14:cfvo type="num">
                <xm:f>1.0000000000000001E-5</xm:f>
              </x14:cfvo>
              <x14:cfvo type="num">
                <xm:f>1.0000000000000001E-5</xm:f>
              </x14:cfvo>
            </x14:iconSet>
          </x14:cfRule>
          <xm:sqref>Q10</xm:sqref>
        </x14:conditionalFormatting>
        <x14:conditionalFormatting xmlns:xm="http://schemas.microsoft.com/office/excel/2006/main">
          <x14:cfRule type="iconSet" priority="75" id="{1BDE9AB3-E240-471F-AA4B-DC238097705A}">
            <x14:iconSet iconSet="3Triangles">
              <x14:cfvo type="percent">
                <xm:f>0</xm:f>
              </x14:cfvo>
              <x14:cfvo type="num">
                <xm:f>1.0000000000000001E-5</xm:f>
              </x14:cfvo>
              <x14:cfvo type="num">
                <xm:f>1.0000000000000001E-5</xm:f>
              </x14:cfvo>
            </x14:iconSet>
          </x14:cfRule>
          <xm:sqref>Q11</xm:sqref>
        </x14:conditionalFormatting>
        <x14:conditionalFormatting xmlns:xm="http://schemas.microsoft.com/office/excel/2006/main">
          <x14:cfRule type="iconSet" priority="74" id="{0B45E645-C76D-43C6-8EB7-3CBCDE94970B}">
            <x14:iconSet iconSet="3Triangles">
              <x14:cfvo type="percent">
                <xm:f>0</xm:f>
              </x14:cfvo>
              <x14:cfvo type="num">
                <xm:f>1.0000000000000001E-5</xm:f>
              </x14:cfvo>
              <x14:cfvo type="num">
                <xm:f>1.0000000000000001E-5</xm:f>
              </x14:cfvo>
            </x14:iconSet>
          </x14:cfRule>
          <xm:sqref>Q12</xm:sqref>
        </x14:conditionalFormatting>
        <x14:conditionalFormatting xmlns:xm="http://schemas.microsoft.com/office/excel/2006/main">
          <x14:cfRule type="iconSet" priority="73" id="{3556A1E8-C008-4B4F-8E9F-7238F3F1ACC6}">
            <x14:iconSet iconSet="3Triangles">
              <x14:cfvo type="percent">
                <xm:f>0</xm:f>
              </x14:cfvo>
              <x14:cfvo type="num">
                <xm:f>1.0000000000000001E-5</xm:f>
              </x14:cfvo>
              <x14:cfvo type="num">
                <xm:f>1.0000000000000001E-5</xm:f>
              </x14:cfvo>
            </x14:iconSet>
          </x14:cfRule>
          <xm:sqref>Q13</xm:sqref>
        </x14:conditionalFormatting>
        <x14:conditionalFormatting xmlns:xm="http://schemas.microsoft.com/office/excel/2006/main">
          <x14:cfRule type="iconSet" priority="72" id="{4F9BE915-2946-44C3-8E8A-C99EEDA611FB}">
            <x14:iconSet iconSet="3Triangles">
              <x14:cfvo type="percent">
                <xm:f>0</xm:f>
              </x14:cfvo>
              <x14:cfvo type="num">
                <xm:f>1.0000000000000001E-5</xm:f>
              </x14:cfvo>
              <x14:cfvo type="num">
                <xm:f>1.0000000000000001E-5</xm:f>
              </x14:cfvo>
            </x14:iconSet>
          </x14:cfRule>
          <xm:sqref>Q14</xm:sqref>
        </x14:conditionalFormatting>
        <x14:conditionalFormatting xmlns:xm="http://schemas.microsoft.com/office/excel/2006/main">
          <x14:cfRule type="iconSet" priority="71" id="{465DDF29-6AB8-41A9-83D7-9283F9E4D16E}">
            <x14:iconSet iconSet="3Triangles">
              <x14:cfvo type="percent">
                <xm:f>0</xm:f>
              </x14:cfvo>
              <x14:cfvo type="num">
                <xm:f>1.0000000000000001E-5</xm:f>
              </x14:cfvo>
              <x14:cfvo type="num">
                <xm:f>1.0000000000000001E-5</xm:f>
              </x14:cfvo>
            </x14:iconSet>
          </x14:cfRule>
          <xm:sqref>Q15</xm:sqref>
        </x14:conditionalFormatting>
        <x14:conditionalFormatting xmlns:xm="http://schemas.microsoft.com/office/excel/2006/main">
          <x14:cfRule type="iconSet" priority="70" id="{84FE7C5D-17F9-419A-904A-D466C293764F}">
            <x14:iconSet iconSet="3Triangles">
              <x14:cfvo type="percent">
                <xm:f>0</xm:f>
              </x14:cfvo>
              <x14:cfvo type="num">
                <xm:f>1.0000000000000001E-5</xm:f>
              </x14:cfvo>
              <x14:cfvo type="num">
                <xm:f>1.0000000000000001E-5</xm:f>
              </x14:cfvo>
            </x14:iconSet>
          </x14:cfRule>
          <xm:sqref>Q16</xm:sqref>
        </x14:conditionalFormatting>
        <x14:conditionalFormatting xmlns:xm="http://schemas.microsoft.com/office/excel/2006/main">
          <x14:cfRule type="iconSet" priority="69" id="{A479A8E6-54B2-4719-9840-01A9615BBECD}">
            <x14:iconSet iconSet="3Triangles">
              <x14:cfvo type="percent">
                <xm:f>0</xm:f>
              </x14:cfvo>
              <x14:cfvo type="num">
                <xm:f>1.0000000000000001E-5</xm:f>
              </x14:cfvo>
              <x14:cfvo type="num">
                <xm:f>1.0000000000000001E-5</xm:f>
              </x14:cfvo>
            </x14:iconSet>
          </x14:cfRule>
          <xm:sqref>Q17</xm:sqref>
        </x14:conditionalFormatting>
        <x14:conditionalFormatting xmlns:xm="http://schemas.microsoft.com/office/excel/2006/main">
          <x14:cfRule type="iconSet" priority="68" id="{71047F87-3E08-4B35-AB3C-8631AA12E2A4}">
            <x14:iconSet iconSet="3Triangles">
              <x14:cfvo type="percent">
                <xm:f>0</xm:f>
              </x14:cfvo>
              <x14:cfvo type="num">
                <xm:f>1.0000000000000001E-5</xm:f>
              </x14:cfvo>
              <x14:cfvo type="num">
                <xm:f>1.0000000000000001E-5</xm:f>
              </x14:cfvo>
            </x14:iconSet>
          </x14:cfRule>
          <xm:sqref>Q18</xm:sqref>
        </x14:conditionalFormatting>
        <x14:conditionalFormatting xmlns:xm="http://schemas.microsoft.com/office/excel/2006/main">
          <x14:cfRule type="iconSet" priority="67" id="{669105A3-4BE7-4818-BDE3-E60B427286F9}">
            <x14:iconSet iconSet="3Triangles">
              <x14:cfvo type="percent">
                <xm:f>0</xm:f>
              </x14:cfvo>
              <x14:cfvo type="num">
                <xm:f>1.0000000000000001E-5</xm:f>
              </x14:cfvo>
              <x14:cfvo type="num">
                <xm:f>1.0000000000000001E-5</xm:f>
              </x14:cfvo>
            </x14:iconSet>
          </x14:cfRule>
          <xm:sqref>Q19</xm:sqref>
        </x14:conditionalFormatting>
        <x14:conditionalFormatting xmlns:xm="http://schemas.microsoft.com/office/excel/2006/main">
          <x14:cfRule type="iconSet" priority="66" id="{D77E1352-4D76-4980-BC15-D53CAADE921E}">
            <x14:iconSet iconSet="3Triangles">
              <x14:cfvo type="percent">
                <xm:f>0</xm:f>
              </x14:cfvo>
              <x14:cfvo type="num">
                <xm:f>1.0000000000000001E-5</xm:f>
              </x14:cfvo>
              <x14:cfvo type="num">
                <xm:f>1.0000000000000001E-5</xm:f>
              </x14:cfvo>
            </x14:iconSet>
          </x14:cfRule>
          <xm:sqref>Q20</xm:sqref>
        </x14:conditionalFormatting>
        <x14:conditionalFormatting xmlns:xm="http://schemas.microsoft.com/office/excel/2006/main">
          <x14:cfRule type="iconSet" priority="65" id="{392E591F-1B77-4706-8BF8-74713E2065DF}">
            <x14:iconSet iconSet="3Triangles">
              <x14:cfvo type="percent">
                <xm:f>0</xm:f>
              </x14:cfvo>
              <x14:cfvo type="num">
                <xm:f>1.0000000000000001E-5</xm:f>
              </x14:cfvo>
              <x14:cfvo type="num">
                <xm:f>1.0000000000000001E-5</xm:f>
              </x14:cfvo>
            </x14:iconSet>
          </x14:cfRule>
          <xm:sqref>Q21</xm:sqref>
        </x14:conditionalFormatting>
        <x14:conditionalFormatting xmlns:xm="http://schemas.microsoft.com/office/excel/2006/main">
          <x14:cfRule type="iconSet" priority="64" id="{344A32BD-CF42-4CD3-8E8D-C3DFE1919052}">
            <x14:iconSet iconSet="3Triangles">
              <x14:cfvo type="percent">
                <xm:f>0</xm:f>
              </x14:cfvo>
              <x14:cfvo type="num">
                <xm:f>1.0000000000000001E-5</xm:f>
              </x14:cfvo>
              <x14:cfvo type="num">
                <xm:f>1.0000000000000001E-5</xm:f>
              </x14:cfvo>
            </x14:iconSet>
          </x14:cfRule>
          <xm:sqref>Q22</xm:sqref>
        </x14:conditionalFormatting>
        <x14:conditionalFormatting xmlns:xm="http://schemas.microsoft.com/office/excel/2006/main">
          <x14:cfRule type="iconSet" priority="63" id="{BD7E2FE1-1451-4AE3-99E3-A298EA858528}">
            <x14:iconSet iconSet="3Triangles">
              <x14:cfvo type="percent">
                <xm:f>0</xm:f>
              </x14:cfvo>
              <x14:cfvo type="num">
                <xm:f>1.0000000000000001E-5</xm:f>
              </x14:cfvo>
              <x14:cfvo type="num">
                <xm:f>1.0000000000000001E-5</xm:f>
              </x14:cfvo>
            </x14:iconSet>
          </x14:cfRule>
          <xm:sqref>Q23</xm:sqref>
        </x14:conditionalFormatting>
        <x14:conditionalFormatting xmlns:xm="http://schemas.microsoft.com/office/excel/2006/main">
          <x14:cfRule type="iconSet" priority="62" id="{9A8978A0-FFBF-461D-8BB0-E50AC85A44AE}">
            <x14:iconSet iconSet="3Triangles">
              <x14:cfvo type="percent">
                <xm:f>0</xm:f>
              </x14:cfvo>
              <x14:cfvo type="num">
                <xm:f>1.0000000000000001E-5</xm:f>
              </x14:cfvo>
              <x14:cfvo type="num">
                <xm:f>1.0000000000000001E-5</xm:f>
              </x14:cfvo>
            </x14:iconSet>
          </x14:cfRule>
          <xm:sqref>Q24</xm:sqref>
        </x14:conditionalFormatting>
        <x14:conditionalFormatting xmlns:xm="http://schemas.microsoft.com/office/excel/2006/main">
          <x14:cfRule type="iconSet" priority="61" id="{C90488F1-975D-419D-A170-5DFB19DA2DBB}">
            <x14:iconSet iconSet="3Triangles">
              <x14:cfvo type="percent">
                <xm:f>0</xm:f>
              </x14:cfvo>
              <x14:cfvo type="num">
                <xm:f>1.0000000000000001E-5</xm:f>
              </x14:cfvo>
              <x14:cfvo type="num">
                <xm:f>1.0000000000000001E-5</xm:f>
              </x14:cfvo>
            </x14:iconSet>
          </x14:cfRule>
          <xm:sqref>Q25</xm:sqref>
        </x14:conditionalFormatting>
        <x14:conditionalFormatting xmlns:xm="http://schemas.microsoft.com/office/excel/2006/main">
          <x14:cfRule type="iconSet" priority="60" id="{8247635B-E051-4D99-B534-8DDFB690407F}">
            <x14:iconSet iconSet="3Triangles">
              <x14:cfvo type="percent">
                <xm:f>0</xm:f>
              </x14:cfvo>
              <x14:cfvo type="num">
                <xm:f>1.0000000000000001E-5</xm:f>
              </x14:cfvo>
              <x14:cfvo type="num">
                <xm:f>1.0000000000000001E-5</xm:f>
              </x14:cfvo>
            </x14:iconSet>
          </x14:cfRule>
          <xm:sqref>Q26</xm:sqref>
        </x14:conditionalFormatting>
        <x14:conditionalFormatting xmlns:xm="http://schemas.microsoft.com/office/excel/2006/main">
          <x14:cfRule type="iconSet" priority="59" id="{9627D418-7D32-46A6-A1BD-5B9C0215FE57}">
            <x14:iconSet iconSet="3Triangles">
              <x14:cfvo type="percent">
                <xm:f>0</xm:f>
              </x14:cfvo>
              <x14:cfvo type="num">
                <xm:f>1.0000000000000001E-5</xm:f>
              </x14:cfvo>
              <x14:cfvo type="num">
                <xm:f>1.0000000000000001E-5</xm:f>
              </x14:cfvo>
            </x14:iconSet>
          </x14:cfRule>
          <xm:sqref>Q27</xm:sqref>
        </x14:conditionalFormatting>
        <x14:conditionalFormatting xmlns:xm="http://schemas.microsoft.com/office/excel/2006/main">
          <x14:cfRule type="iconSet" priority="58" id="{2907AD31-EF52-4251-A370-4640067E34F5}">
            <x14:iconSet iconSet="3Triangles">
              <x14:cfvo type="percent">
                <xm:f>0</xm:f>
              </x14:cfvo>
              <x14:cfvo type="num">
                <xm:f>1.0000000000000001E-5</xm:f>
              </x14:cfvo>
              <x14:cfvo type="num">
                <xm:f>1.0000000000000001E-5</xm:f>
              </x14:cfvo>
            </x14:iconSet>
          </x14:cfRule>
          <xm:sqref>Q28</xm:sqref>
        </x14:conditionalFormatting>
        <x14:conditionalFormatting xmlns:xm="http://schemas.microsoft.com/office/excel/2006/main">
          <x14:cfRule type="iconSet" priority="57" id="{A63CB32E-2207-4FE5-A420-3229245C1A05}">
            <x14:iconSet iconSet="3Triangles">
              <x14:cfvo type="percent">
                <xm:f>0</xm:f>
              </x14:cfvo>
              <x14:cfvo type="num">
                <xm:f>1.0000000000000001E-5</xm:f>
              </x14:cfvo>
              <x14:cfvo type="num">
                <xm:f>1.0000000000000001E-5</xm:f>
              </x14:cfvo>
            </x14:iconSet>
          </x14:cfRule>
          <xm:sqref>Q29</xm:sqref>
        </x14:conditionalFormatting>
        <x14:conditionalFormatting xmlns:xm="http://schemas.microsoft.com/office/excel/2006/main">
          <x14:cfRule type="iconSet" priority="56" id="{AF610746-568D-4E04-9B04-02165802EFD3}">
            <x14:iconSet iconSet="3Triangles">
              <x14:cfvo type="percent">
                <xm:f>0</xm:f>
              </x14:cfvo>
              <x14:cfvo type="num">
                <xm:f>1.0000000000000001E-5</xm:f>
              </x14:cfvo>
              <x14:cfvo type="num">
                <xm:f>1.0000000000000001E-5</xm:f>
              </x14:cfvo>
            </x14:iconSet>
          </x14:cfRule>
          <xm:sqref>Q30</xm:sqref>
        </x14:conditionalFormatting>
        <x14:conditionalFormatting xmlns:xm="http://schemas.microsoft.com/office/excel/2006/main">
          <x14:cfRule type="iconSet" priority="55" id="{B75FC2C3-D884-4927-9779-F2ED7711C4D5}">
            <x14:iconSet iconSet="3Triangles">
              <x14:cfvo type="percent">
                <xm:f>0</xm:f>
              </x14:cfvo>
              <x14:cfvo type="num">
                <xm:f>1.0000000000000001E-5</xm:f>
              </x14:cfvo>
              <x14:cfvo type="num">
                <xm:f>1.0000000000000001E-5</xm:f>
              </x14:cfvo>
            </x14:iconSet>
          </x14:cfRule>
          <xm:sqref>Q31</xm:sqref>
        </x14:conditionalFormatting>
        <x14:conditionalFormatting xmlns:xm="http://schemas.microsoft.com/office/excel/2006/main">
          <x14:cfRule type="iconSet" priority="54" id="{EB4A8CE1-1CBE-41D5-ADF1-BE62D668D71B}">
            <x14:iconSet iconSet="3Triangles">
              <x14:cfvo type="percent">
                <xm:f>0</xm:f>
              </x14:cfvo>
              <x14:cfvo type="num">
                <xm:f>1.0000000000000001E-5</xm:f>
              </x14:cfvo>
              <x14:cfvo type="num">
                <xm:f>1.0000000000000001E-5</xm:f>
              </x14:cfvo>
            </x14:iconSet>
          </x14:cfRule>
          <xm:sqref>R5</xm:sqref>
        </x14:conditionalFormatting>
        <x14:conditionalFormatting xmlns:xm="http://schemas.microsoft.com/office/excel/2006/main">
          <x14:cfRule type="iconSet" priority="53" id="{9D4E64C4-E743-4C0B-8948-9D92D17569E4}">
            <x14:iconSet iconSet="3Triangles">
              <x14:cfvo type="percent">
                <xm:f>0</xm:f>
              </x14:cfvo>
              <x14:cfvo type="num">
                <xm:f>1.0000000000000001E-5</xm:f>
              </x14:cfvo>
              <x14:cfvo type="num">
                <xm:f>1.0000000000000001E-5</xm:f>
              </x14:cfvo>
            </x14:iconSet>
          </x14:cfRule>
          <xm:sqref>R6</xm:sqref>
        </x14:conditionalFormatting>
        <x14:conditionalFormatting xmlns:xm="http://schemas.microsoft.com/office/excel/2006/main">
          <x14:cfRule type="iconSet" priority="52" id="{DB7AD937-C3D1-4768-9B15-B8FD1099312F}">
            <x14:iconSet iconSet="3Triangles">
              <x14:cfvo type="percent">
                <xm:f>0</xm:f>
              </x14:cfvo>
              <x14:cfvo type="num">
                <xm:f>1.0000000000000001E-5</xm:f>
              </x14:cfvo>
              <x14:cfvo type="num">
                <xm:f>1.0000000000000001E-5</xm:f>
              </x14:cfvo>
            </x14:iconSet>
          </x14:cfRule>
          <xm:sqref>R7</xm:sqref>
        </x14:conditionalFormatting>
        <x14:conditionalFormatting xmlns:xm="http://schemas.microsoft.com/office/excel/2006/main">
          <x14:cfRule type="iconSet" priority="51" id="{828CB59B-A6DE-4AB6-85B4-7DDED3DD4DF5}">
            <x14:iconSet iconSet="3Triangles">
              <x14:cfvo type="percent">
                <xm:f>0</xm:f>
              </x14:cfvo>
              <x14:cfvo type="num">
                <xm:f>1.0000000000000001E-5</xm:f>
              </x14:cfvo>
              <x14:cfvo type="num">
                <xm:f>1.0000000000000001E-5</xm:f>
              </x14:cfvo>
            </x14:iconSet>
          </x14:cfRule>
          <xm:sqref>R8</xm:sqref>
        </x14:conditionalFormatting>
        <x14:conditionalFormatting xmlns:xm="http://schemas.microsoft.com/office/excel/2006/main">
          <x14:cfRule type="iconSet" priority="50" id="{6A454676-E7BE-4EF8-B8B7-A51C76F5FB78}">
            <x14:iconSet iconSet="3Triangles">
              <x14:cfvo type="percent">
                <xm:f>0</xm:f>
              </x14:cfvo>
              <x14:cfvo type="num">
                <xm:f>1.0000000000000001E-5</xm:f>
              </x14:cfvo>
              <x14:cfvo type="num">
                <xm:f>1.0000000000000001E-5</xm:f>
              </x14:cfvo>
            </x14:iconSet>
          </x14:cfRule>
          <xm:sqref>R9</xm:sqref>
        </x14:conditionalFormatting>
        <x14:conditionalFormatting xmlns:xm="http://schemas.microsoft.com/office/excel/2006/main">
          <x14:cfRule type="iconSet" priority="49" id="{C9A9C0E6-0F81-4125-B021-B06718979132}">
            <x14:iconSet iconSet="3Triangles">
              <x14:cfvo type="percent">
                <xm:f>0</xm:f>
              </x14:cfvo>
              <x14:cfvo type="num">
                <xm:f>1.0000000000000001E-5</xm:f>
              </x14:cfvo>
              <x14:cfvo type="num">
                <xm:f>1.0000000000000001E-5</xm:f>
              </x14:cfvo>
            </x14:iconSet>
          </x14:cfRule>
          <xm:sqref>R10</xm:sqref>
        </x14:conditionalFormatting>
        <x14:conditionalFormatting xmlns:xm="http://schemas.microsoft.com/office/excel/2006/main">
          <x14:cfRule type="iconSet" priority="48" id="{80E79D13-6F60-417A-B026-166762C19AB5}">
            <x14:iconSet iconSet="3Triangles">
              <x14:cfvo type="percent">
                <xm:f>0</xm:f>
              </x14:cfvo>
              <x14:cfvo type="num">
                <xm:f>1.0000000000000001E-5</xm:f>
              </x14:cfvo>
              <x14:cfvo type="num">
                <xm:f>1.0000000000000001E-5</xm:f>
              </x14:cfvo>
            </x14:iconSet>
          </x14:cfRule>
          <xm:sqref>R11</xm:sqref>
        </x14:conditionalFormatting>
        <x14:conditionalFormatting xmlns:xm="http://schemas.microsoft.com/office/excel/2006/main">
          <x14:cfRule type="iconSet" priority="47" id="{0BB1E743-703D-4A28-A2DA-9CCA08A8B6AF}">
            <x14:iconSet iconSet="3Triangles">
              <x14:cfvo type="percent">
                <xm:f>0</xm:f>
              </x14:cfvo>
              <x14:cfvo type="num">
                <xm:f>1.0000000000000001E-5</xm:f>
              </x14:cfvo>
              <x14:cfvo type="num">
                <xm:f>1.0000000000000001E-5</xm:f>
              </x14:cfvo>
            </x14:iconSet>
          </x14:cfRule>
          <xm:sqref>R12</xm:sqref>
        </x14:conditionalFormatting>
        <x14:conditionalFormatting xmlns:xm="http://schemas.microsoft.com/office/excel/2006/main">
          <x14:cfRule type="iconSet" priority="46" id="{F433B7D6-B2A2-40B7-9C97-DC06A832FF6E}">
            <x14:iconSet iconSet="3Triangles">
              <x14:cfvo type="percent">
                <xm:f>0</xm:f>
              </x14:cfvo>
              <x14:cfvo type="num">
                <xm:f>1.0000000000000001E-5</xm:f>
              </x14:cfvo>
              <x14:cfvo type="num">
                <xm:f>1.0000000000000001E-5</xm:f>
              </x14:cfvo>
            </x14:iconSet>
          </x14:cfRule>
          <xm:sqref>R13</xm:sqref>
        </x14:conditionalFormatting>
        <x14:conditionalFormatting xmlns:xm="http://schemas.microsoft.com/office/excel/2006/main">
          <x14:cfRule type="iconSet" priority="45" id="{87481B4F-4101-442A-BFFD-E8F63A451E73}">
            <x14:iconSet iconSet="3Triangles">
              <x14:cfvo type="percent">
                <xm:f>0</xm:f>
              </x14:cfvo>
              <x14:cfvo type="num">
                <xm:f>1.0000000000000001E-5</xm:f>
              </x14:cfvo>
              <x14:cfvo type="num">
                <xm:f>1.0000000000000001E-5</xm:f>
              </x14:cfvo>
            </x14:iconSet>
          </x14:cfRule>
          <xm:sqref>R14</xm:sqref>
        </x14:conditionalFormatting>
        <x14:conditionalFormatting xmlns:xm="http://schemas.microsoft.com/office/excel/2006/main">
          <x14:cfRule type="iconSet" priority="44" id="{2ED007F0-6B9D-4827-A022-8031309ED35B}">
            <x14:iconSet iconSet="3Triangles">
              <x14:cfvo type="percent">
                <xm:f>0</xm:f>
              </x14:cfvo>
              <x14:cfvo type="num">
                <xm:f>1.0000000000000001E-5</xm:f>
              </x14:cfvo>
              <x14:cfvo type="num">
                <xm:f>1.0000000000000001E-5</xm:f>
              </x14:cfvo>
            </x14:iconSet>
          </x14:cfRule>
          <xm:sqref>R15</xm:sqref>
        </x14:conditionalFormatting>
        <x14:conditionalFormatting xmlns:xm="http://schemas.microsoft.com/office/excel/2006/main">
          <x14:cfRule type="iconSet" priority="43" id="{56950EE2-85B2-48FD-AA98-1239ABD499C2}">
            <x14:iconSet iconSet="3Triangles">
              <x14:cfvo type="percent">
                <xm:f>0</xm:f>
              </x14:cfvo>
              <x14:cfvo type="num">
                <xm:f>1.0000000000000001E-5</xm:f>
              </x14:cfvo>
              <x14:cfvo type="num">
                <xm:f>1.0000000000000001E-5</xm:f>
              </x14:cfvo>
            </x14:iconSet>
          </x14:cfRule>
          <xm:sqref>R16</xm:sqref>
        </x14:conditionalFormatting>
        <x14:conditionalFormatting xmlns:xm="http://schemas.microsoft.com/office/excel/2006/main">
          <x14:cfRule type="iconSet" priority="42" id="{E3750521-A15E-4231-8B92-3B621493452E}">
            <x14:iconSet iconSet="3Triangles">
              <x14:cfvo type="percent">
                <xm:f>0</xm:f>
              </x14:cfvo>
              <x14:cfvo type="num">
                <xm:f>1.0000000000000001E-5</xm:f>
              </x14:cfvo>
              <x14:cfvo type="num">
                <xm:f>1.0000000000000001E-5</xm:f>
              </x14:cfvo>
            </x14:iconSet>
          </x14:cfRule>
          <xm:sqref>R17</xm:sqref>
        </x14:conditionalFormatting>
        <x14:conditionalFormatting xmlns:xm="http://schemas.microsoft.com/office/excel/2006/main">
          <x14:cfRule type="iconSet" priority="41" id="{400A8E56-2F97-4404-A03C-40DB75F1C1C6}">
            <x14:iconSet iconSet="3Triangles">
              <x14:cfvo type="percent">
                <xm:f>0</xm:f>
              </x14:cfvo>
              <x14:cfvo type="num">
                <xm:f>1.0000000000000001E-5</xm:f>
              </x14:cfvo>
              <x14:cfvo type="num">
                <xm:f>1.0000000000000001E-5</xm:f>
              </x14:cfvo>
            </x14:iconSet>
          </x14:cfRule>
          <xm:sqref>R18</xm:sqref>
        </x14:conditionalFormatting>
        <x14:conditionalFormatting xmlns:xm="http://schemas.microsoft.com/office/excel/2006/main">
          <x14:cfRule type="iconSet" priority="40" id="{04ACE614-19D1-4495-813C-A96316E1DF63}">
            <x14:iconSet iconSet="3Triangles">
              <x14:cfvo type="percent">
                <xm:f>0</xm:f>
              </x14:cfvo>
              <x14:cfvo type="num">
                <xm:f>1.0000000000000001E-5</xm:f>
              </x14:cfvo>
              <x14:cfvo type="num">
                <xm:f>1.0000000000000001E-5</xm:f>
              </x14:cfvo>
            </x14:iconSet>
          </x14:cfRule>
          <xm:sqref>R19</xm:sqref>
        </x14:conditionalFormatting>
        <x14:conditionalFormatting xmlns:xm="http://schemas.microsoft.com/office/excel/2006/main">
          <x14:cfRule type="iconSet" priority="39" id="{898B45F1-D304-481A-A254-B9E2E0494438}">
            <x14:iconSet iconSet="3Triangles">
              <x14:cfvo type="percent">
                <xm:f>0</xm:f>
              </x14:cfvo>
              <x14:cfvo type="num">
                <xm:f>1.0000000000000001E-5</xm:f>
              </x14:cfvo>
              <x14:cfvo type="num">
                <xm:f>1.0000000000000001E-5</xm:f>
              </x14:cfvo>
            </x14:iconSet>
          </x14:cfRule>
          <xm:sqref>R20</xm:sqref>
        </x14:conditionalFormatting>
        <x14:conditionalFormatting xmlns:xm="http://schemas.microsoft.com/office/excel/2006/main">
          <x14:cfRule type="iconSet" priority="38" id="{B56C229D-D38C-45EB-8601-69BD38199F3E}">
            <x14:iconSet iconSet="3Triangles">
              <x14:cfvo type="percent">
                <xm:f>0</xm:f>
              </x14:cfvo>
              <x14:cfvo type="num">
                <xm:f>1.0000000000000001E-5</xm:f>
              </x14:cfvo>
              <x14:cfvo type="num">
                <xm:f>1.0000000000000001E-5</xm:f>
              </x14:cfvo>
            </x14:iconSet>
          </x14:cfRule>
          <xm:sqref>R21</xm:sqref>
        </x14:conditionalFormatting>
        <x14:conditionalFormatting xmlns:xm="http://schemas.microsoft.com/office/excel/2006/main">
          <x14:cfRule type="iconSet" priority="37" id="{CCE2FACA-55CC-42DD-A0C7-D319A1484846}">
            <x14:iconSet iconSet="3Triangles">
              <x14:cfvo type="percent">
                <xm:f>0</xm:f>
              </x14:cfvo>
              <x14:cfvo type="num">
                <xm:f>1.0000000000000001E-5</xm:f>
              </x14:cfvo>
              <x14:cfvo type="num">
                <xm:f>1.0000000000000001E-5</xm:f>
              </x14:cfvo>
            </x14:iconSet>
          </x14:cfRule>
          <xm:sqref>R22</xm:sqref>
        </x14:conditionalFormatting>
        <x14:conditionalFormatting xmlns:xm="http://schemas.microsoft.com/office/excel/2006/main">
          <x14:cfRule type="iconSet" priority="36" id="{B3DA3E07-9507-4C0B-BE6A-666CE0F2AC21}">
            <x14:iconSet iconSet="3Triangles">
              <x14:cfvo type="percent">
                <xm:f>0</xm:f>
              </x14:cfvo>
              <x14:cfvo type="num">
                <xm:f>1.0000000000000001E-5</xm:f>
              </x14:cfvo>
              <x14:cfvo type="num">
                <xm:f>1.0000000000000001E-5</xm:f>
              </x14:cfvo>
            </x14:iconSet>
          </x14:cfRule>
          <xm:sqref>R23</xm:sqref>
        </x14:conditionalFormatting>
        <x14:conditionalFormatting xmlns:xm="http://schemas.microsoft.com/office/excel/2006/main">
          <x14:cfRule type="iconSet" priority="35" id="{8E7B727F-7F6C-4744-9A02-64DF018E9025}">
            <x14:iconSet iconSet="3Triangles">
              <x14:cfvo type="percent">
                <xm:f>0</xm:f>
              </x14:cfvo>
              <x14:cfvo type="num">
                <xm:f>1.0000000000000001E-5</xm:f>
              </x14:cfvo>
              <x14:cfvo type="num">
                <xm:f>1.0000000000000001E-5</xm:f>
              </x14:cfvo>
            </x14:iconSet>
          </x14:cfRule>
          <xm:sqref>R24</xm:sqref>
        </x14:conditionalFormatting>
        <x14:conditionalFormatting xmlns:xm="http://schemas.microsoft.com/office/excel/2006/main">
          <x14:cfRule type="iconSet" priority="34" id="{CBE60DA9-3862-4D05-9203-A56CB328810F}">
            <x14:iconSet iconSet="3Triangles">
              <x14:cfvo type="percent">
                <xm:f>0</xm:f>
              </x14:cfvo>
              <x14:cfvo type="num">
                <xm:f>1.0000000000000001E-5</xm:f>
              </x14:cfvo>
              <x14:cfvo type="num">
                <xm:f>1.0000000000000001E-5</xm:f>
              </x14:cfvo>
            </x14:iconSet>
          </x14:cfRule>
          <xm:sqref>R25</xm:sqref>
        </x14:conditionalFormatting>
        <x14:conditionalFormatting xmlns:xm="http://schemas.microsoft.com/office/excel/2006/main">
          <x14:cfRule type="iconSet" priority="33" id="{A44BCDC1-6D87-4612-8F4A-06314EC02DB1}">
            <x14:iconSet iconSet="3Triangles">
              <x14:cfvo type="percent">
                <xm:f>0</xm:f>
              </x14:cfvo>
              <x14:cfvo type="num">
                <xm:f>1.0000000000000001E-5</xm:f>
              </x14:cfvo>
              <x14:cfvo type="num">
                <xm:f>1.0000000000000001E-5</xm:f>
              </x14:cfvo>
            </x14:iconSet>
          </x14:cfRule>
          <xm:sqref>R26</xm:sqref>
        </x14:conditionalFormatting>
        <x14:conditionalFormatting xmlns:xm="http://schemas.microsoft.com/office/excel/2006/main">
          <x14:cfRule type="iconSet" priority="32" id="{1AF7B846-77E4-48F4-BD1E-C3144AE9843E}">
            <x14:iconSet iconSet="3Triangles">
              <x14:cfvo type="percent">
                <xm:f>0</xm:f>
              </x14:cfvo>
              <x14:cfvo type="num">
                <xm:f>1.0000000000000001E-5</xm:f>
              </x14:cfvo>
              <x14:cfvo type="num">
                <xm:f>1.0000000000000001E-5</xm:f>
              </x14:cfvo>
            </x14:iconSet>
          </x14:cfRule>
          <xm:sqref>R27</xm:sqref>
        </x14:conditionalFormatting>
        <x14:conditionalFormatting xmlns:xm="http://schemas.microsoft.com/office/excel/2006/main">
          <x14:cfRule type="iconSet" priority="31" id="{3F251C52-F716-4EE4-8DD8-826306A97971}">
            <x14:iconSet iconSet="3Triangles">
              <x14:cfvo type="percent">
                <xm:f>0</xm:f>
              </x14:cfvo>
              <x14:cfvo type="num">
                <xm:f>1.0000000000000001E-5</xm:f>
              </x14:cfvo>
              <x14:cfvo type="num">
                <xm:f>1.0000000000000001E-5</xm:f>
              </x14:cfvo>
            </x14:iconSet>
          </x14:cfRule>
          <xm:sqref>R28</xm:sqref>
        </x14:conditionalFormatting>
        <x14:conditionalFormatting xmlns:xm="http://schemas.microsoft.com/office/excel/2006/main">
          <x14:cfRule type="iconSet" priority="30" id="{08416F3F-6D73-4E5F-ACAD-58719E013C80}">
            <x14:iconSet iconSet="3Triangles">
              <x14:cfvo type="percent">
                <xm:f>0</xm:f>
              </x14:cfvo>
              <x14:cfvo type="num">
                <xm:f>1.0000000000000001E-5</xm:f>
              </x14:cfvo>
              <x14:cfvo type="num">
                <xm:f>1.0000000000000001E-5</xm:f>
              </x14:cfvo>
            </x14:iconSet>
          </x14:cfRule>
          <xm:sqref>R29</xm:sqref>
        </x14:conditionalFormatting>
        <x14:conditionalFormatting xmlns:xm="http://schemas.microsoft.com/office/excel/2006/main">
          <x14:cfRule type="iconSet" priority="29" id="{3CCDFF12-BA47-435C-8E07-817891CCCCB3}">
            <x14:iconSet iconSet="3Triangles">
              <x14:cfvo type="percent">
                <xm:f>0</xm:f>
              </x14:cfvo>
              <x14:cfvo type="num">
                <xm:f>1.0000000000000001E-5</xm:f>
              </x14:cfvo>
              <x14:cfvo type="num">
                <xm:f>1.0000000000000001E-5</xm:f>
              </x14:cfvo>
            </x14:iconSet>
          </x14:cfRule>
          <xm:sqref>R30</xm:sqref>
        </x14:conditionalFormatting>
        <x14:conditionalFormatting xmlns:xm="http://schemas.microsoft.com/office/excel/2006/main">
          <x14:cfRule type="iconSet" priority="28" id="{601E26D4-8949-4E4F-9BE2-350F63AC7426}">
            <x14:iconSet iconSet="3Triangles">
              <x14:cfvo type="percent">
                <xm:f>0</xm:f>
              </x14:cfvo>
              <x14:cfvo type="num">
                <xm:f>1.0000000000000001E-5</xm:f>
              </x14:cfvo>
              <x14:cfvo type="num">
                <xm:f>1.0000000000000001E-5</xm:f>
              </x14:cfvo>
            </x14:iconSet>
          </x14:cfRule>
          <xm:sqref>R31</xm:sqref>
        </x14:conditionalFormatting>
        <x14:conditionalFormatting xmlns:xm="http://schemas.microsoft.com/office/excel/2006/main">
          <x14:cfRule type="iconSet" priority="27" id="{767B06BD-AC36-48AB-8718-8E1B24A9F582}">
            <x14:iconSet iconSet="3Triangles">
              <x14:cfvo type="percent">
                <xm:f>0</xm:f>
              </x14:cfvo>
              <x14:cfvo type="num">
                <xm:f>1.0000000000000001E-5</xm:f>
              </x14:cfvo>
              <x14:cfvo type="num">
                <xm:f>1.0000000000000001E-5</xm:f>
              </x14:cfvo>
            </x14:iconSet>
          </x14:cfRule>
          <xm:sqref>S5</xm:sqref>
        </x14:conditionalFormatting>
        <x14:conditionalFormatting xmlns:xm="http://schemas.microsoft.com/office/excel/2006/main">
          <x14:cfRule type="iconSet" priority="26" id="{8DDE9A3E-EC0B-4F46-9029-7AC46A5FCAE5}">
            <x14:iconSet iconSet="3Triangles">
              <x14:cfvo type="percent">
                <xm:f>0</xm:f>
              </x14:cfvo>
              <x14:cfvo type="num">
                <xm:f>1.0000000000000001E-5</xm:f>
              </x14:cfvo>
              <x14:cfvo type="num">
                <xm:f>1.0000000000000001E-5</xm:f>
              </x14:cfvo>
            </x14:iconSet>
          </x14:cfRule>
          <xm:sqref>S6</xm:sqref>
        </x14:conditionalFormatting>
        <x14:conditionalFormatting xmlns:xm="http://schemas.microsoft.com/office/excel/2006/main">
          <x14:cfRule type="iconSet" priority="25" id="{1B6D8F0A-0E07-47BC-91E1-76E8CE16FA44}">
            <x14:iconSet iconSet="3Triangles">
              <x14:cfvo type="percent">
                <xm:f>0</xm:f>
              </x14:cfvo>
              <x14:cfvo type="num">
                <xm:f>1.0000000000000001E-5</xm:f>
              </x14:cfvo>
              <x14:cfvo type="num">
                <xm:f>1.0000000000000001E-5</xm:f>
              </x14:cfvo>
            </x14:iconSet>
          </x14:cfRule>
          <xm:sqref>S7</xm:sqref>
        </x14:conditionalFormatting>
        <x14:conditionalFormatting xmlns:xm="http://schemas.microsoft.com/office/excel/2006/main">
          <x14:cfRule type="iconSet" priority="24" id="{18737E6F-5D8B-4DCA-8601-963661A7F62C}">
            <x14:iconSet iconSet="3Triangles">
              <x14:cfvo type="percent">
                <xm:f>0</xm:f>
              </x14:cfvo>
              <x14:cfvo type="num">
                <xm:f>1.0000000000000001E-5</xm:f>
              </x14:cfvo>
              <x14:cfvo type="num">
                <xm:f>1.0000000000000001E-5</xm:f>
              </x14:cfvo>
            </x14:iconSet>
          </x14:cfRule>
          <xm:sqref>S8</xm:sqref>
        </x14:conditionalFormatting>
        <x14:conditionalFormatting xmlns:xm="http://schemas.microsoft.com/office/excel/2006/main">
          <x14:cfRule type="iconSet" priority="23" id="{475E0B08-3092-4311-8CEE-327FF09221F0}">
            <x14:iconSet iconSet="3Triangles">
              <x14:cfvo type="percent">
                <xm:f>0</xm:f>
              </x14:cfvo>
              <x14:cfvo type="num">
                <xm:f>1.0000000000000001E-5</xm:f>
              </x14:cfvo>
              <x14:cfvo type="num">
                <xm:f>1.0000000000000001E-5</xm:f>
              </x14:cfvo>
            </x14:iconSet>
          </x14:cfRule>
          <xm:sqref>S9</xm:sqref>
        </x14:conditionalFormatting>
        <x14:conditionalFormatting xmlns:xm="http://schemas.microsoft.com/office/excel/2006/main">
          <x14:cfRule type="iconSet" priority="22" id="{DD8352FD-7D92-4D54-B9CF-4D33B4EB28A6}">
            <x14:iconSet iconSet="3Triangles">
              <x14:cfvo type="percent">
                <xm:f>0</xm:f>
              </x14:cfvo>
              <x14:cfvo type="num">
                <xm:f>1.0000000000000001E-5</xm:f>
              </x14:cfvo>
              <x14:cfvo type="num">
                <xm:f>1.0000000000000001E-5</xm:f>
              </x14:cfvo>
            </x14:iconSet>
          </x14:cfRule>
          <xm:sqref>S10</xm:sqref>
        </x14:conditionalFormatting>
        <x14:conditionalFormatting xmlns:xm="http://schemas.microsoft.com/office/excel/2006/main">
          <x14:cfRule type="iconSet" priority="21" id="{7C93C1FB-3D85-4EF4-914C-C09469B18EBC}">
            <x14:iconSet iconSet="3Triangles">
              <x14:cfvo type="percent">
                <xm:f>0</xm:f>
              </x14:cfvo>
              <x14:cfvo type="num">
                <xm:f>1.0000000000000001E-5</xm:f>
              </x14:cfvo>
              <x14:cfvo type="num">
                <xm:f>1.0000000000000001E-5</xm:f>
              </x14:cfvo>
            </x14:iconSet>
          </x14:cfRule>
          <xm:sqref>S11</xm:sqref>
        </x14:conditionalFormatting>
        <x14:conditionalFormatting xmlns:xm="http://schemas.microsoft.com/office/excel/2006/main">
          <x14:cfRule type="iconSet" priority="20" id="{692B2FC3-DCD7-44DF-84FB-4B35318EEE60}">
            <x14:iconSet iconSet="3Triangles">
              <x14:cfvo type="percent">
                <xm:f>0</xm:f>
              </x14:cfvo>
              <x14:cfvo type="num">
                <xm:f>1.0000000000000001E-5</xm:f>
              </x14:cfvo>
              <x14:cfvo type="num">
                <xm:f>1.0000000000000001E-5</xm:f>
              </x14:cfvo>
            </x14:iconSet>
          </x14:cfRule>
          <xm:sqref>S12</xm:sqref>
        </x14:conditionalFormatting>
        <x14:conditionalFormatting xmlns:xm="http://schemas.microsoft.com/office/excel/2006/main">
          <x14:cfRule type="iconSet" priority="19" id="{068D5AA8-6665-4163-82FC-814FF4929DB9}">
            <x14:iconSet iconSet="3Triangles">
              <x14:cfvo type="percent">
                <xm:f>0</xm:f>
              </x14:cfvo>
              <x14:cfvo type="num">
                <xm:f>1.0000000000000001E-5</xm:f>
              </x14:cfvo>
              <x14:cfvo type="num">
                <xm:f>1.0000000000000001E-5</xm:f>
              </x14:cfvo>
            </x14:iconSet>
          </x14:cfRule>
          <xm:sqref>S13</xm:sqref>
        </x14:conditionalFormatting>
        <x14:conditionalFormatting xmlns:xm="http://schemas.microsoft.com/office/excel/2006/main">
          <x14:cfRule type="iconSet" priority="18" id="{84634ED8-1828-4FB9-ADD3-E570AC1624E2}">
            <x14:iconSet iconSet="3Triangles">
              <x14:cfvo type="percent">
                <xm:f>0</xm:f>
              </x14:cfvo>
              <x14:cfvo type="num">
                <xm:f>1.0000000000000001E-5</xm:f>
              </x14:cfvo>
              <x14:cfvo type="num">
                <xm:f>1.0000000000000001E-5</xm:f>
              </x14:cfvo>
            </x14:iconSet>
          </x14:cfRule>
          <xm:sqref>S14</xm:sqref>
        </x14:conditionalFormatting>
        <x14:conditionalFormatting xmlns:xm="http://schemas.microsoft.com/office/excel/2006/main">
          <x14:cfRule type="iconSet" priority="17" id="{741F50C9-D256-4CFA-A26C-7A1210B803E3}">
            <x14:iconSet iconSet="3Triangles">
              <x14:cfvo type="percent">
                <xm:f>0</xm:f>
              </x14:cfvo>
              <x14:cfvo type="num">
                <xm:f>1.0000000000000001E-5</xm:f>
              </x14:cfvo>
              <x14:cfvo type="num">
                <xm:f>1.0000000000000001E-5</xm:f>
              </x14:cfvo>
            </x14:iconSet>
          </x14:cfRule>
          <xm:sqref>S15</xm:sqref>
        </x14:conditionalFormatting>
        <x14:conditionalFormatting xmlns:xm="http://schemas.microsoft.com/office/excel/2006/main">
          <x14:cfRule type="iconSet" priority="16" id="{D83707F0-FFA4-4FDD-96CE-AC33D1A1A9B8}">
            <x14:iconSet iconSet="3Triangles">
              <x14:cfvo type="percent">
                <xm:f>0</xm:f>
              </x14:cfvo>
              <x14:cfvo type="num">
                <xm:f>1.0000000000000001E-5</xm:f>
              </x14:cfvo>
              <x14:cfvo type="num">
                <xm:f>1.0000000000000001E-5</xm:f>
              </x14:cfvo>
            </x14:iconSet>
          </x14:cfRule>
          <xm:sqref>S16</xm:sqref>
        </x14:conditionalFormatting>
        <x14:conditionalFormatting xmlns:xm="http://schemas.microsoft.com/office/excel/2006/main">
          <x14:cfRule type="iconSet" priority="15" id="{921D6144-1C4A-44E8-AE5E-788EB0C3A0FA}">
            <x14:iconSet iconSet="3Triangles">
              <x14:cfvo type="percent">
                <xm:f>0</xm:f>
              </x14:cfvo>
              <x14:cfvo type="num">
                <xm:f>1.0000000000000001E-5</xm:f>
              </x14:cfvo>
              <x14:cfvo type="num">
                <xm:f>1.0000000000000001E-5</xm:f>
              </x14:cfvo>
            </x14:iconSet>
          </x14:cfRule>
          <xm:sqref>S17</xm:sqref>
        </x14:conditionalFormatting>
        <x14:conditionalFormatting xmlns:xm="http://schemas.microsoft.com/office/excel/2006/main">
          <x14:cfRule type="iconSet" priority="14" id="{ECC2C5A7-45F2-4B6E-8774-83A31C47355B}">
            <x14:iconSet iconSet="3Triangles">
              <x14:cfvo type="percent">
                <xm:f>0</xm:f>
              </x14:cfvo>
              <x14:cfvo type="num">
                <xm:f>1.0000000000000001E-5</xm:f>
              </x14:cfvo>
              <x14:cfvo type="num">
                <xm:f>1.0000000000000001E-5</xm:f>
              </x14:cfvo>
            </x14:iconSet>
          </x14:cfRule>
          <xm:sqref>S18</xm:sqref>
        </x14:conditionalFormatting>
        <x14:conditionalFormatting xmlns:xm="http://schemas.microsoft.com/office/excel/2006/main">
          <x14:cfRule type="iconSet" priority="13" id="{9A538AA9-0747-4BFD-ACEA-EF119036548E}">
            <x14:iconSet iconSet="3Triangles">
              <x14:cfvo type="percent">
                <xm:f>0</xm:f>
              </x14:cfvo>
              <x14:cfvo type="num">
                <xm:f>1.0000000000000001E-5</xm:f>
              </x14:cfvo>
              <x14:cfvo type="num">
                <xm:f>1.0000000000000001E-5</xm:f>
              </x14:cfvo>
            </x14:iconSet>
          </x14:cfRule>
          <xm:sqref>S19</xm:sqref>
        </x14:conditionalFormatting>
        <x14:conditionalFormatting xmlns:xm="http://schemas.microsoft.com/office/excel/2006/main">
          <x14:cfRule type="iconSet" priority="12" id="{C8A0436E-7C0A-4AC6-998A-987E8E021B7B}">
            <x14:iconSet iconSet="3Triangles">
              <x14:cfvo type="percent">
                <xm:f>0</xm:f>
              </x14:cfvo>
              <x14:cfvo type="num">
                <xm:f>1.0000000000000001E-5</xm:f>
              </x14:cfvo>
              <x14:cfvo type="num">
                <xm:f>1.0000000000000001E-5</xm:f>
              </x14:cfvo>
            </x14:iconSet>
          </x14:cfRule>
          <xm:sqref>S20</xm:sqref>
        </x14:conditionalFormatting>
        <x14:conditionalFormatting xmlns:xm="http://schemas.microsoft.com/office/excel/2006/main">
          <x14:cfRule type="iconSet" priority="11" id="{F1AD795F-DF16-4976-8905-F2C63281EC1D}">
            <x14:iconSet iconSet="3Triangles">
              <x14:cfvo type="percent">
                <xm:f>0</xm:f>
              </x14:cfvo>
              <x14:cfvo type="num">
                <xm:f>1.0000000000000001E-5</xm:f>
              </x14:cfvo>
              <x14:cfvo type="num">
                <xm:f>1.0000000000000001E-5</xm:f>
              </x14:cfvo>
            </x14:iconSet>
          </x14:cfRule>
          <xm:sqref>S21</xm:sqref>
        </x14:conditionalFormatting>
        <x14:conditionalFormatting xmlns:xm="http://schemas.microsoft.com/office/excel/2006/main">
          <x14:cfRule type="iconSet" priority="10" id="{53DA38B5-4CA6-4BAD-A911-5EC38C95EC17}">
            <x14:iconSet iconSet="3Triangles">
              <x14:cfvo type="percent">
                <xm:f>0</xm:f>
              </x14:cfvo>
              <x14:cfvo type="num">
                <xm:f>1.0000000000000001E-5</xm:f>
              </x14:cfvo>
              <x14:cfvo type="num">
                <xm:f>1.0000000000000001E-5</xm:f>
              </x14:cfvo>
            </x14:iconSet>
          </x14:cfRule>
          <xm:sqref>S22</xm:sqref>
        </x14:conditionalFormatting>
        <x14:conditionalFormatting xmlns:xm="http://schemas.microsoft.com/office/excel/2006/main">
          <x14:cfRule type="iconSet" priority="9" id="{5D1991EE-C526-4DED-BDE1-10C2C0891DD7}">
            <x14:iconSet iconSet="3Triangles">
              <x14:cfvo type="percent">
                <xm:f>0</xm:f>
              </x14:cfvo>
              <x14:cfvo type="num">
                <xm:f>1.0000000000000001E-5</xm:f>
              </x14:cfvo>
              <x14:cfvo type="num">
                <xm:f>1.0000000000000001E-5</xm:f>
              </x14:cfvo>
            </x14:iconSet>
          </x14:cfRule>
          <xm:sqref>S23</xm:sqref>
        </x14:conditionalFormatting>
        <x14:conditionalFormatting xmlns:xm="http://schemas.microsoft.com/office/excel/2006/main">
          <x14:cfRule type="iconSet" priority="8" id="{00E18878-6B8F-4A9C-85A6-B57CE9D38F09}">
            <x14:iconSet iconSet="3Triangles">
              <x14:cfvo type="percent">
                <xm:f>0</xm:f>
              </x14:cfvo>
              <x14:cfvo type="num">
                <xm:f>1.0000000000000001E-5</xm:f>
              </x14:cfvo>
              <x14:cfvo type="num">
                <xm:f>1.0000000000000001E-5</xm:f>
              </x14:cfvo>
            </x14:iconSet>
          </x14:cfRule>
          <xm:sqref>S24</xm:sqref>
        </x14:conditionalFormatting>
        <x14:conditionalFormatting xmlns:xm="http://schemas.microsoft.com/office/excel/2006/main">
          <x14:cfRule type="iconSet" priority="7" id="{4D8BAA38-6CEB-402C-A78C-C3233F774FB1}">
            <x14:iconSet iconSet="3Triangles">
              <x14:cfvo type="percent">
                <xm:f>0</xm:f>
              </x14:cfvo>
              <x14:cfvo type="num">
                <xm:f>1.0000000000000001E-5</xm:f>
              </x14:cfvo>
              <x14:cfvo type="num">
                <xm:f>1.0000000000000001E-5</xm:f>
              </x14:cfvo>
            </x14:iconSet>
          </x14:cfRule>
          <xm:sqref>S25</xm:sqref>
        </x14:conditionalFormatting>
        <x14:conditionalFormatting xmlns:xm="http://schemas.microsoft.com/office/excel/2006/main">
          <x14:cfRule type="iconSet" priority="6" id="{0B253A4D-6000-43D0-A3F3-9779727B88E3}">
            <x14:iconSet iconSet="3Triangles">
              <x14:cfvo type="percent">
                <xm:f>0</xm:f>
              </x14:cfvo>
              <x14:cfvo type="num">
                <xm:f>1.0000000000000001E-5</xm:f>
              </x14:cfvo>
              <x14:cfvo type="num">
                <xm:f>1.0000000000000001E-5</xm:f>
              </x14:cfvo>
            </x14:iconSet>
          </x14:cfRule>
          <xm:sqref>S26</xm:sqref>
        </x14:conditionalFormatting>
        <x14:conditionalFormatting xmlns:xm="http://schemas.microsoft.com/office/excel/2006/main">
          <x14:cfRule type="iconSet" priority="5" id="{8CD4CFB4-9720-499D-BF69-572BB2FEDF25}">
            <x14:iconSet iconSet="3Triangles">
              <x14:cfvo type="percent">
                <xm:f>0</xm:f>
              </x14:cfvo>
              <x14:cfvo type="num">
                <xm:f>1.0000000000000001E-5</xm:f>
              </x14:cfvo>
              <x14:cfvo type="num">
                <xm:f>1.0000000000000001E-5</xm:f>
              </x14:cfvo>
            </x14:iconSet>
          </x14:cfRule>
          <xm:sqref>S27</xm:sqref>
        </x14:conditionalFormatting>
        <x14:conditionalFormatting xmlns:xm="http://schemas.microsoft.com/office/excel/2006/main">
          <x14:cfRule type="iconSet" priority="4" id="{D10A9394-F1AC-489E-947F-3D85E1981184}">
            <x14:iconSet iconSet="3Triangles">
              <x14:cfvo type="percent">
                <xm:f>0</xm:f>
              </x14:cfvo>
              <x14:cfvo type="num">
                <xm:f>1.0000000000000001E-5</xm:f>
              </x14:cfvo>
              <x14:cfvo type="num">
                <xm:f>1.0000000000000001E-5</xm:f>
              </x14:cfvo>
            </x14:iconSet>
          </x14:cfRule>
          <xm:sqref>S28</xm:sqref>
        </x14:conditionalFormatting>
        <x14:conditionalFormatting xmlns:xm="http://schemas.microsoft.com/office/excel/2006/main">
          <x14:cfRule type="iconSet" priority="3" id="{8249F4A9-3A4C-465A-AFB3-31DCDB562274}">
            <x14:iconSet iconSet="3Triangles">
              <x14:cfvo type="percent">
                <xm:f>0</xm:f>
              </x14:cfvo>
              <x14:cfvo type="num">
                <xm:f>1.0000000000000001E-5</xm:f>
              </x14:cfvo>
              <x14:cfvo type="num">
                <xm:f>1.0000000000000001E-5</xm:f>
              </x14:cfvo>
            </x14:iconSet>
          </x14:cfRule>
          <xm:sqref>S29</xm:sqref>
        </x14:conditionalFormatting>
        <x14:conditionalFormatting xmlns:xm="http://schemas.microsoft.com/office/excel/2006/main">
          <x14:cfRule type="iconSet" priority="2" id="{C34A9E9B-FE57-4245-8D60-0B5A4F54C92A}">
            <x14:iconSet iconSet="3Triangles">
              <x14:cfvo type="percent">
                <xm:f>0</xm:f>
              </x14:cfvo>
              <x14:cfvo type="num">
                <xm:f>1.0000000000000001E-5</xm:f>
              </x14:cfvo>
              <x14:cfvo type="num">
                <xm:f>1.0000000000000001E-5</xm:f>
              </x14:cfvo>
            </x14:iconSet>
          </x14:cfRule>
          <xm:sqref>S30</xm:sqref>
        </x14:conditionalFormatting>
        <x14:conditionalFormatting xmlns:xm="http://schemas.microsoft.com/office/excel/2006/main">
          <x14:cfRule type="iconSet" priority="1" id="{1C91BC3E-482B-40C1-9114-73BA9DF30BEC}">
            <x14:iconSet iconSet="3Triangles">
              <x14:cfvo type="percent">
                <xm:f>0</xm:f>
              </x14:cfvo>
              <x14:cfvo type="num">
                <xm:f>1.0000000000000001E-5</xm:f>
              </x14:cfvo>
              <x14:cfvo type="num">
                <xm:f>1.0000000000000001E-5</xm:f>
              </x14:cfvo>
            </x14:iconSet>
          </x14:cfRule>
          <xm:sqref>S31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7231-FE51-45BA-8AFC-1A647FE4B7C2}">
  <sheetPr codeName="Sheet17">
    <tabColor rgb="FF00B050"/>
  </sheetPr>
  <dimension ref="A1:S37"/>
  <sheetViews>
    <sheetView showGridLines="0" zoomScaleNormal="100" workbookViewId="0">
      <pane xSplit="2" ySplit="5" topLeftCell="C6" activePane="bottomRight" state="frozen"/>
      <selection activeCell="H4" sqref="H4:H6"/>
      <selection pane="topRight" activeCell="H4" sqref="H4:H6"/>
      <selection pane="bottomLeft" activeCell="H4" sqref="H4:H6"/>
      <selection pane="bottomRight"/>
    </sheetView>
  </sheetViews>
  <sheetFormatPr defaultRowHeight="14.5" x14ac:dyDescent="0.35"/>
  <cols>
    <col min="1" max="2" width="20.6328125" style="314" customWidth="1"/>
    <col min="3" max="19" width="13.36328125" style="314" customWidth="1"/>
    <col min="20" max="16384" width="8.7265625" style="314"/>
  </cols>
  <sheetData>
    <row r="1" spans="1:19" x14ac:dyDescent="0.35">
      <c r="A1" s="212" t="s">
        <v>244</v>
      </c>
    </row>
    <row r="3" spans="1:19" ht="15" customHeight="1" x14ac:dyDescent="0.35">
      <c r="A3" s="298" t="s">
        <v>32</v>
      </c>
      <c r="B3" s="240"/>
      <c r="C3" s="240" t="s">
        <v>29</v>
      </c>
      <c r="D3" s="240" t="s">
        <v>29</v>
      </c>
      <c r="E3" s="240"/>
      <c r="F3" s="240"/>
      <c r="G3" s="242"/>
      <c r="H3" s="242"/>
      <c r="I3" s="242"/>
      <c r="J3" s="240"/>
      <c r="K3" s="240"/>
      <c r="L3" s="240"/>
      <c r="M3" s="241"/>
      <c r="N3" s="242"/>
      <c r="O3" s="242"/>
      <c r="P3" s="242"/>
    </row>
    <row r="4" spans="1:19" ht="31.5" customHeight="1" thickBot="1" x14ac:dyDescent="0.4">
      <c r="A4" s="228"/>
      <c r="B4" s="229"/>
      <c r="C4" s="570" t="s">
        <v>70</v>
      </c>
      <c r="D4" s="571"/>
      <c r="E4" s="571"/>
      <c r="F4" s="571"/>
      <c r="G4" s="571"/>
      <c r="H4" s="571"/>
      <c r="I4" s="571"/>
      <c r="J4" s="584" t="s">
        <v>71</v>
      </c>
      <c r="K4" s="571"/>
      <c r="L4" s="571"/>
      <c r="M4" s="571"/>
      <c r="N4" s="571"/>
      <c r="O4" s="571"/>
      <c r="P4" s="571"/>
      <c r="Q4" s="585" t="s">
        <v>298</v>
      </c>
      <c r="R4" s="587"/>
      <c r="S4" s="587"/>
    </row>
    <row r="5" spans="1:19" s="176" customFormat="1" ht="37.5" customHeight="1" thickBot="1" x14ac:dyDescent="0.4">
      <c r="A5" s="369" t="s">
        <v>9</v>
      </c>
      <c r="B5" s="369" t="s">
        <v>69</v>
      </c>
      <c r="C5" s="450" t="s">
        <v>64</v>
      </c>
      <c r="D5" s="451" t="s">
        <v>65</v>
      </c>
      <c r="E5" s="452" t="s">
        <v>66</v>
      </c>
      <c r="F5" s="451" t="s">
        <v>67</v>
      </c>
      <c r="G5" s="452" t="s">
        <v>68</v>
      </c>
      <c r="H5" s="453" t="s">
        <v>176</v>
      </c>
      <c r="I5" s="450" t="s">
        <v>177</v>
      </c>
      <c r="J5" s="545" t="s">
        <v>343</v>
      </c>
      <c r="K5" s="543" t="s">
        <v>344</v>
      </c>
      <c r="L5" s="542" t="s">
        <v>345</v>
      </c>
      <c r="M5" s="543" t="s">
        <v>346</v>
      </c>
      <c r="N5" s="544" t="s">
        <v>347</v>
      </c>
      <c r="O5" s="541" t="s">
        <v>348</v>
      </c>
      <c r="P5" s="542" t="s">
        <v>349</v>
      </c>
      <c r="Q5" s="540" t="s">
        <v>350</v>
      </c>
      <c r="R5" s="535" t="s">
        <v>351</v>
      </c>
      <c r="S5" s="542" t="s">
        <v>353</v>
      </c>
    </row>
    <row r="6" spans="1:19" ht="15" customHeight="1" x14ac:dyDescent="0.35">
      <c r="A6" s="321" t="s">
        <v>12</v>
      </c>
      <c r="B6" s="321" t="s">
        <v>73</v>
      </c>
      <c r="C6" s="215">
        <v>2780</v>
      </c>
      <c r="D6" s="215">
        <v>2800</v>
      </c>
      <c r="E6" s="215">
        <v>2427</v>
      </c>
      <c r="F6" s="215">
        <v>2534</v>
      </c>
      <c r="G6" s="215">
        <v>2635</v>
      </c>
      <c r="H6" s="215">
        <v>2688</v>
      </c>
      <c r="I6" s="399">
        <v>3543</v>
      </c>
      <c r="J6" s="365">
        <v>67.400000000000006</v>
      </c>
      <c r="K6" s="346">
        <v>66.600000000000009</v>
      </c>
      <c r="L6" s="346">
        <v>70.399999999999991</v>
      </c>
      <c r="M6" s="346">
        <v>72</v>
      </c>
      <c r="N6" s="346">
        <v>73.2</v>
      </c>
      <c r="O6" s="346">
        <v>90.476190476190482</v>
      </c>
      <c r="P6" s="352">
        <v>89.697996048546429</v>
      </c>
      <c r="Q6" s="365">
        <f>P6-O6</f>
        <v>-0.77819442764405267</v>
      </c>
      <c r="R6" s="365">
        <f>P6-N6</f>
        <v>16.497996048546426</v>
      </c>
      <c r="S6" s="435">
        <f>P6-K6</f>
        <v>23.09799604854642</v>
      </c>
    </row>
    <row r="7" spans="1:19" ht="15" customHeight="1" x14ac:dyDescent="0.35">
      <c r="A7" s="321"/>
      <c r="B7" s="321" t="s">
        <v>74</v>
      </c>
      <c r="C7" s="215">
        <v>1143</v>
      </c>
      <c r="D7" s="215">
        <v>1122</v>
      </c>
      <c r="E7" s="215">
        <v>957</v>
      </c>
      <c r="F7" s="215">
        <v>995</v>
      </c>
      <c r="G7" s="215">
        <v>1007</v>
      </c>
      <c r="H7" s="215">
        <v>980</v>
      </c>
      <c r="I7" s="399">
        <v>1284</v>
      </c>
      <c r="J7" s="365">
        <v>64.5</v>
      </c>
      <c r="K7" s="346">
        <v>65.900000000000006</v>
      </c>
      <c r="L7" s="346">
        <v>69.699999999999989</v>
      </c>
      <c r="M7" s="346">
        <v>74.3</v>
      </c>
      <c r="N7" s="346">
        <v>72.7</v>
      </c>
      <c r="O7" s="346">
        <v>90.204081632653072</v>
      </c>
      <c r="P7" s="352">
        <v>89.096573208722702</v>
      </c>
      <c r="Q7" s="365">
        <f t="shared" ref="Q7:Q32" si="0">P7-O7</f>
        <v>-1.1075084239303692</v>
      </c>
      <c r="R7" s="365">
        <f t="shared" ref="R7:R32" si="1">P7-N7</f>
        <v>16.3965732087227</v>
      </c>
      <c r="S7" s="435">
        <f t="shared" ref="S7:S32" si="2">P7-K7</f>
        <v>23.196573208722697</v>
      </c>
    </row>
    <row r="8" spans="1:19" ht="15" customHeight="1" x14ac:dyDescent="0.35">
      <c r="A8" s="321"/>
      <c r="B8" s="321" t="s">
        <v>75</v>
      </c>
      <c r="C8" s="215">
        <v>1637</v>
      </c>
      <c r="D8" s="215">
        <v>1678</v>
      </c>
      <c r="E8" s="215">
        <v>1470</v>
      </c>
      <c r="F8" s="215">
        <v>1539</v>
      </c>
      <c r="G8" s="215">
        <v>1628</v>
      </c>
      <c r="H8" s="215">
        <v>1708</v>
      </c>
      <c r="I8" s="399">
        <v>2259</v>
      </c>
      <c r="J8" s="365">
        <v>69.399999999999991</v>
      </c>
      <c r="K8" s="346">
        <v>67.100000000000009</v>
      </c>
      <c r="L8" s="346">
        <v>70.8</v>
      </c>
      <c r="M8" s="346">
        <v>70.599999999999994</v>
      </c>
      <c r="N8" s="346">
        <v>73.5</v>
      </c>
      <c r="O8" s="346">
        <v>90.632318501170957</v>
      </c>
      <c r="P8" s="352">
        <v>90.039840637450197</v>
      </c>
      <c r="Q8" s="365">
        <f t="shared" si="0"/>
        <v>-0.5924778637207595</v>
      </c>
      <c r="R8" s="365">
        <f t="shared" si="1"/>
        <v>16.539840637450197</v>
      </c>
      <c r="S8" s="435">
        <f t="shared" si="2"/>
        <v>22.939840637450189</v>
      </c>
    </row>
    <row r="9" spans="1:19" ht="15" customHeight="1" x14ac:dyDescent="0.35">
      <c r="A9" s="331" t="s">
        <v>13</v>
      </c>
      <c r="B9" s="331" t="s">
        <v>73</v>
      </c>
      <c r="C9" s="226">
        <v>2334</v>
      </c>
      <c r="D9" s="226">
        <v>2304</v>
      </c>
      <c r="E9" s="226">
        <v>2170</v>
      </c>
      <c r="F9" s="226">
        <v>2117</v>
      </c>
      <c r="G9" s="226">
        <v>2330</v>
      </c>
      <c r="H9" s="226">
        <v>2242</v>
      </c>
      <c r="I9" s="436">
        <v>2786</v>
      </c>
      <c r="J9" s="366">
        <v>76.2</v>
      </c>
      <c r="K9" s="347">
        <v>74.5</v>
      </c>
      <c r="L9" s="347">
        <v>75.5</v>
      </c>
      <c r="M9" s="347">
        <v>78.3</v>
      </c>
      <c r="N9" s="347">
        <v>80.400000000000006</v>
      </c>
      <c r="O9" s="347">
        <v>92.283675289919714</v>
      </c>
      <c r="P9" s="353">
        <v>89.734386216798285</v>
      </c>
      <c r="Q9" s="366">
        <f t="shared" si="0"/>
        <v>-2.5492890731214288</v>
      </c>
      <c r="R9" s="366">
        <f t="shared" si="1"/>
        <v>9.3343862167982792</v>
      </c>
      <c r="S9" s="437">
        <f t="shared" si="2"/>
        <v>15.234386216798285</v>
      </c>
    </row>
    <row r="10" spans="1:19" ht="15" customHeight="1" x14ac:dyDescent="0.35">
      <c r="A10" s="331"/>
      <c r="B10" s="331" t="s">
        <v>74</v>
      </c>
      <c r="C10" s="226">
        <v>1259</v>
      </c>
      <c r="D10" s="226">
        <v>1205</v>
      </c>
      <c r="E10" s="226">
        <v>1123</v>
      </c>
      <c r="F10" s="226">
        <v>1077</v>
      </c>
      <c r="G10" s="226">
        <v>1107</v>
      </c>
      <c r="H10" s="226">
        <v>1026</v>
      </c>
      <c r="I10" s="436">
        <v>1278</v>
      </c>
      <c r="J10" s="366">
        <v>74.2</v>
      </c>
      <c r="K10" s="347">
        <v>73.400000000000006</v>
      </c>
      <c r="L10" s="347">
        <v>74</v>
      </c>
      <c r="M10" s="347">
        <v>78.8</v>
      </c>
      <c r="N10" s="347">
        <v>80.099999999999994</v>
      </c>
      <c r="O10" s="347">
        <v>92.007797270955166</v>
      </c>
      <c r="P10" s="353">
        <v>86.776212832550854</v>
      </c>
      <c r="Q10" s="366">
        <f t="shared" si="0"/>
        <v>-5.2315844384043118</v>
      </c>
      <c r="R10" s="366">
        <f t="shared" si="1"/>
        <v>6.6762128325508598</v>
      </c>
      <c r="S10" s="437">
        <f t="shared" si="2"/>
        <v>13.376212832550848</v>
      </c>
    </row>
    <row r="11" spans="1:19" ht="15" customHeight="1" x14ac:dyDescent="0.35">
      <c r="A11" s="322"/>
      <c r="B11" s="322" t="s">
        <v>75</v>
      </c>
      <c r="C11" s="216">
        <v>1075</v>
      </c>
      <c r="D11" s="216">
        <v>1099</v>
      </c>
      <c r="E11" s="216">
        <v>1047</v>
      </c>
      <c r="F11" s="216">
        <v>1040</v>
      </c>
      <c r="G11" s="216">
        <v>1223</v>
      </c>
      <c r="H11" s="216">
        <v>1216</v>
      </c>
      <c r="I11" s="429">
        <v>1508</v>
      </c>
      <c r="J11" s="366">
        <v>78.600000000000009</v>
      </c>
      <c r="K11" s="347">
        <v>75.8</v>
      </c>
      <c r="L11" s="347">
        <v>77.100000000000009</v>
      </c>
      <c r="M11" s="347">
        <v>77.7</v>
      </c>
      <c r="N11" s="347">
        <v>80.7</v>
      </c>
      <c r="O11" s="347">
        <v>92.516447368421055</v>
      </c>
      <c r="P11" s="353">
        <v>92.241379310344826</v>
      </c>
      <c r="Q11" s="366">
        <f t="shared" si="0"/>
        <v>-0.27506805807622925</v>
      </c>
      <c r="R11" s="366">
        <f t="shared" si="1"/>
        <v>11.541379310344823</v>
      </c>
      <c r="S11" s="437">
        <f t="shared" si="2"/>
        <v>16.441379310344828</v>
      </c>
    </row>
    <row r="12" spans="1:19" ht="15" customHeight="1" x14ac:dyDescent="0.35">
      <c r="A12" s="321" t="s">
        <v>14</v>
      </c>
      <c r="B12" s="321" t="s">
        <v>73</v>
      </c>
      <c r="C12" s="215">
        <v>290</v>
      </c>
      <c r="D12" s="215">
        <v>287</v>
      </c>
      <c r="E12" s="215">
        <v>339</v>
      </c>
      <c r="F12" s="215">
        <v>345</v>
      </c>
      <c r="G12" s="215">
        <v>369</v>
      </c>
      <c r="H12" s="215">
        <v>407</v>
      </c>
      <c r="I12" s="399">
        <v>462</v>
      </c>
      <c r="J12" s="365">
        <v>50.7</v>
      </c>
      <c r="K12" s="346">
        <v>52.6</v>
      </c>
      <c r="L12" s="346">
        <v>56.599999999999994</v>
      </c>
      <c r="M12" s="346">
        <v>61.4</v>
      </c>
      <c r="N12" s="346">
        <v>59.099999999999994</v>
      </c>
      <c r="O12" s="346">
        <v>89.189189189189193</v>
      </c>
      <c r="P12" s="352">
        <v>85.930735930735935</v>
      </c>
      <c r="Q12" s="365">
        <f t="shared" si="0"/>
        <v>-3.2584532584532582</v>
      </c>
      <c r="R12" s="365">
        <f t="shared" si="1"/>
        <v>26.830735930735941</v>
      </c>
      <c r="S12" s="435">
        <f t="shared" si="2"/>
        <v>33.330735930735933</v>
      </c>
    </row>
    <row r="13" spans="1:19" ht="15" customHeight="1" x14ac:dyDescent="0.35">
      <c r="A13" s="321"/>
      <c r="B13" s="321" t="s">
        <v>74</v>
      </c>
      <c r="C13" s="215">
        <v>266</v>
      </c>
      <c r="D13" s="215">
        <v>251</v>
      </c>
      <c r="E13" s="215">
        <v>307</v>
      </c>
      <c r="F13" s="215">
        <v>303</v>
      </c>
      <c r="G13" s="215">
        <v>329</v>
      </c>
      <c r="H13" s="215">
        <v>377</v>
      </c>
      <c r="I13" s="399">
        <v>402</v>
      </c>
      <c r="J13" s="365">
        <v>50.4</v>
      </c>
      <c r="K13" s="346">
        <v>53</v>
      </c>
      <c r="L13" s="346">
        <v>57.3</v>
      </c>
      <c r="M13" s="346">
        <v>59.099999999999994</v>
      </c>
      <c r="N13" s="346">
        <v>58.70000000000001</v>
      </c>
      <c r="O13" s="346">
        <v>88.594164456233429</v>
      </c>
      <c r="P13" s="352">
        <v>84.577114427860707</v>
      </c>
      <c r="Q13" s="365">
        <f t="shared" si="0"/>
        <v>-4.0170500283727222</v>
      </c>
      <c r="R13" s="365">
        <f t="shared" si="1"/>
        <v>25.877114427860697</v>
      </c>
      <c r="S13" s="435">
        <f t="shared" si="2"/>
        <v>31.577114427860707</v>
      </c>
    </row>
    <row r="14" spans="1:19" ht="15" customHeight="1" x14ac:dyDescent="0.35">
      <c r="A14" s="321"/>
      <c r="B14" s="321" t="s">
        <v>75</v>
      </c>
      <c r="C14" s="217">
        <v>24</v>
      </c>
      <c r="D14" s="217">
        <v>36</v>
      </c>
      <c r="E14" s="217">
        <v>32</v>
      </c>
      <c r="F14" s="217">
        <v>42</v>
      </c>
      <c r="G14" s="217">
        <v>40</v>
      </c>
      <c r="H14" s="217">
        <v>30</v>
      </c>
      <c r="I14" s="438">
        <v>60</v>
      </c>
      <c r="J14" s="365">
        <v>54.2</v>
      </c>
      <c r="K14" s="346">
        <v>50</v>
      </c>
      <c r="L14" s="346">
        <v>50</v>
      </c>
      <c r="M14" s="346">
        <v>78.599999999999994</v>
      </c>
      <c r="N14" s="346">
        <v>62.5</v>
      </c>
      <c r="O14" s="346">
        <v>96.666666666666671</v>
      </c>
      <c r="P14" s="352">
        <v>95</v>
      </c>
      <c r="Q14" s="365">
        <f t="shared" si="0"/>
        <v>-1.6666666666666714</v>
      </c>
      <c r="R14" s="365">
        <f t="shared" si="1"/>
        <v>32.5</v>
      </c>
      <c r="S14" s="435">
        <f t="shared" si="2"/>
        <v>45</v>
      </c>
    </row>
    <row r="15" spans="1:19" ht="15" customHeight="1" x14ac:dyDescent="0.35">
      <c r="A15" s="331" t="s">
        <v>27</v>
      </c>
      <c r="B15" s="331" t="s">
        <v>73</v>
      </c>
      <c r="C15" s="226">
        <v>727</v>
      </c>
      <c r="D15" s="226">
        <v>727</v>
      </c>
      <c r="E15" s="226">
        <v>640</v>
      </c>
      <c r="F15" s="226">
        <v>671</v>
      </c>
      <c r="G15" s="226">
        <v>629</v>
      </c>
      <c r="H15" s="226">
        <v>582</v>
      </c>
      <c r="I15" s="436">
        <v>707</v>
      </c>
      <c r="J15" s="366">
        <v>62.6</v>
      </c>
      <c r="K15" s="347">
        <v>56.399999999999991</v>
      </c>
      <c r="L15" s="347">
        <v>63.6</v>
      </c>
      <c r="M15" s="347">
        <v>66.3</v>
      </c>
      <c r="N15" s="347">
        <v>61.8</v>
      </c>
      <c r="O15" s="347">
        <v>85.910652920962193</v>
      </c>
      <c r="P15" s="353">
        <v>89.10891089108911</v>
      </c>
      <c r="Q15" s="366">
        <f t="shared" si="0"/>
        <v>3.1982579701269174</v>
      </c>
      <c r="R15" s="366">
        <f t="shared" si="1"/>
        <v>27.308910891089113</v>
      </c>
      <c r="S15" s="437">
        <f t="shared" si="2"/>
        <v>32.708910891089118</v>
      </c>
    </row>
    <row r="16" spans="1:19" ht="15" customHeight="1" x14ac:dyDescent="0.35">
      <c r="A16" s="331"/>
      <c r="B16" s="331" t="s">
        <v>74</v>
      </c>
      <c r="C16" s="226">
        <v>460</v>
      </c>
      <c r="D16" s="226">
        <v>436</v>
      </c>
      <c r="E16" s="226">
        <v>404</v>
      </c>
      <c r="F16" s="226">
        <v>416</v>
      </c>
      <c r="G16" s="226">
        <v>422</v>
      </c>
      <c r="H16" s="226">
        <v>373</v>
      </c>
      <c r="I16" s="436">
        <v>482</v>
      </c>
      <c r="J16" s="366">
        <v>56.999999999999993</v>
      </c>
      <c r="K16" s="347">
        <v>50.5</v>
      </c>
      <c r="L16" s="347">
        <v>57.9</v>
      </c>
      <c r="M16" s="347">
        <v>64.2</v>
      </c>
      <c r="N16" s="347">
        <v>58.3</v>
      </c>
      <c r="O16" s="347">
        <v>82.573726541554961</v>
      </c>
      <c r="P16" s="353">
        <v>87.551867219917014</v>
      </c>
      <c r="Q16" s="366">
        <f t="shared" si="0"/>
        <v>4.9781406783620525</v>
      </c>
      <c r="R16" s="366">
        <f t="shared" si="1"/>
        <v>29.251867219917017</v>
      </c>
      <c r="S16" s="437">
        <f t="shared" si="2"/>
        <v>37.051867219917014</v>
      </c>
    </row>
    <row r="17" spans="1:19" ht="15" customHeight="1" x14ac:dyDescent="0.35">
      <c r="A17" s="331"/>
      <c r="B17" s="331" t="s">
        <v>75</v>
      </c>
      <c r="C17" s="226">
        <v>267</v>
      </c>
      <c r="D17" s="226">
        <v>291</v>
      </c>
      <c r="E17" s="226">
        <v>236</v>
      </c>
      <c r="F17" s="226">
        <v>255</v>
      </c>
      <c r="G17" s="226">
        <v>207</v>
      </c>
      <c r="H17" s="226">
        <v>209</v>
      </c>
      <c r="I17" s="436">
        <v>225</v>
      </c>
      <c r="J17" s="366">
        <v>72.3</v>
      </c>
      <c r="K17" s="347">
        <v>65.3</v>
      </c>
      <c r="L17" s="347">
        <v>73.3</v>
      </c>
      <c r="M17" s="347">
        <v>69.8</v>
      </c>
      <c r="N17" s="347">
        <v>69.099999999999994</v>
      </c>
      <c r="O17" s="347">
        <v>91.866028708133967</v>
      </c>
      <c r="P17" s="353">
        <v>92.444444444444443</v>
      </c>
      <c r="Q17" s="366">
        <f t="shared" si="0"/>
        <v>0.57841573631047538</v>
      </c>
      <c r="R17" s="366">
        <f t="shared" si="1"/>
        <v>23.344444444444449</v>
      </c>
      <c r="S17" s="437">
        <f t="shared" si="2"/>
        <v>27.144444444444446</v>
      </c>
    </row>
    <row r="18" spans="1:19" ht="15" customHeight="1" x14ac:dyDescent="0.35">
      <c r="A18" s="301" t="s">
        <v>76</v>
      </c>
      <c r="B18" s="301" t="s">
        <v>73</v>
      </c>
      <c r="C18" s="232">
        <v>514</v>
      </c>
      <c r="D18" s="232">
        <v>502</v>
      </c>
      <c r="E18" s="232">
        <v>588</v>
      </c>
      <c r="F18" s="232">
        <v>587</v>
      </c>
      <c r="G18" s="232">
        <v>550</v>
      </c>
      <c r="H18" s="232">
        <v>605</v>
      </c>
      <c r="I18" s="428">
        <v>680</v>
      </c>
      <c r="J18" s="439">
        <v>90.7</v>
      </c>
      <c r="K18" s="440">
        <v>90.2</v>
      </c>
      <c r="L18" s="440">
        <v>88.8</v>
      </c>
      <c r="M18" s="440">
        <v>89.8</v>
      </c>
      <c r="N18" s="440">
        <v>90.4</v>
      </c>
      <c r="O18" s="440">
        <v>98.347107438016536</v>
      </c>
      <c r="P18" s="441">
        <v>96.32352941176471</v>
      </c>
      <c r="Q18" s="365">
        <f t="shared" si="0"/>
        <v>-2.0235780262518261</v>
      </c>
      <c r="R18" s="365">
        <f t="shared" si="1"/>
        <v>5.9235294117647044</v>
      </c>
      <c r="S18" s="435">
        <f t="shared" si="2"/>
        <v>6.1235294117647072</v>
      </c>
    </row>
    <row r="19" spans="1:19" ht="15" customHeight="1" x14ac:dyDescent="0.35">
      <c r="A19" s="301"/>
      <c r="B19" s="301" t="s">
        <v>74</v>
      </c>
      <c r="C19" s="232">
        <v>372</v>
      </c>
      <c r="D19" s="232">
        <v>331</v>
      </c>
      <c r="E19" s="232">
        <v>420</v>
      </c>
      <c r="F19" s="232">
        <v>415</v>
      </c>
      <c r="G19" s="232">
        <v>378</v>
      </c>
      <c r="H19" s="232">
        <v>438</v>
      </c>
      <c r="I19" s="428">
        <v>483</v>
      </c>
      <c r="J19" s="439">
        <v>90.600000000000009</v>
      </c>
      <c r="K19" s="440">
        <v>90.9</v>
      </c>
      <c r="L19" s="440">
        <v>89.3</v>
      </c>
      <c r="M19" s="440">
        <v>88.9</v>
      </c>
      <c r="N19" s="440">
        <v>90.2</v>
      </c>
      <c r="O19" s="440">
        <v>98.173515981735164</v>
      </c>
      <c r="P19" s="441">
        <v>95.238095238095227</v>
      </c>
      <c r="Q19" s="365">
        <f t="shared" si="0"/>
        <v>-2.9354207436399378</v>
      </c>
      <c r="R19" s="365">
        <f t="shared" si="1"/>
        <v>5.0380952380952237</v>
      </c>
      <c r="S19" s="435">
        <f t="shared" si="2"/>
        <v>4.3380952380952209</v>
      </c>
    </row>
    <row r="20" spans="1:19" ht="15" customHeight="1" x14ac:dyDescent="0.35">
      <c r="A20" s="321"/>
      <c r="B20" s="321" t="s">
        <v>75</v>
      </c>
      <c r="C20" s="215">
        <v>142</v>
      </c>
      <c r="D20" s="215">
        <v>171</v>
      </c>
      <c r="E20" s="215">
        <v>168</v>
      </c>
      <c r="F20" s="215">
        <v>172</v>
      </c>
      <c r="G20" s="215">
        <v>172</v>
      </c>
      <c r="H20" s="215">
        <v>167</v>
      </c>
      <c r="I20" s="399">
        <v>197</v>
      </c>
      <c r="J20" s="365">
        <v>90.8</v>
      </c>
      <c r="K20" s="346">
        <v>88.9</v>
      </c>
      <c r="L20" s="346">
        <v>87.5</v>
      </c>
      <c r="M20" s="346">
        <v>91.9</v>
      </c>
      <c r="N20" s="346">
        <v>90.7</v>
      </c>
      <c r="O20" s="346">
        <v>98.802395209580837</v>
      </c>
      <c r="P20" s="352">
        <v>98.984771573604064</v>
      </c>
      <c r="Q20" s="365">
        <f t="shared" si="0"/>
        <v>0.18237636402322721</v>
      </c>
      <c r="R20" s="365">
        <f t="shared" si="1"/>
        <v>8.2847715736040612</v>
      </c>
      <c r="S20" s="435">
        <f t="shared" si="2"/>
        <v>10.084771573604058</v>
      </c>
    </row>
    <row r="21" spans="1:19" ht="15" customHeight="1" x14ac:dyDescent="0.35">
      <c r="A21" s="322" t="s">
        <v>17</v>
      </c>
      <c r="B21" s="322" t="s">
        <v>73</v>
      </c>
      <c r="C21" s="216">
        <v>848</v>
      </c>
      <c r="D21" s="216">
        <v>888</v>
      </c>
      <c r="E21" s="216">
        <v>674</v>
      </c>
      <c r="F21" s="216">
        <v>587</v>
      </c>
      <c r="G21" s="216">
        <v>485</v>
      </c>
      <c r="H21" s="216">
        <v>462</v>
      </c>
      <c r="I21" s="429">
        <v>681</v>
      </c>
      <c r="J21" s="366">
        <v>45.2</v>
      </c>
      <c r="K21" s="347">
        <v>43.1</v>
      </c>
      <c r="L21" s="347">
        <v>37.1</v>
      </c>
      <c r="M21" s="347">
        <v>37.1</v>
      </c>
      <c r="N21" s="347">
        <v>54.2</v>
      </c>
      <c r="O21" s="347">
        <v>81.385281385281388</v>
      </c>
      <c r="P21" s="353">
        <v>82.966226138032312</v>
      </c>
      <c r="Q21" s="366" t="s">
        <v>127</v>
      </c>
      <c r="R21" s="366" t="s">
        <v>127</v>
      </c>
      <c r="S21" s="437" t="s">
        <v>127</v>
      </c>
    </row>
    <row r="22" spans="1:19" ht="15" customHeight="1" x14ac:dyDescent="0.35">
      <c r="A22" s="322"/>
      <c r="B22" s="322" t="s">
        <v>74</v>
      </c>
      <c r="C22" s="216">
        <v>544</v>
      </c>
      <c r="D22" s="216">
        <v>543</v>
      </c>
      <c r="E22" s="216">
        <v>456</v>
      </c>
      <c r="F22" s="216">
        <v>385</v>
      </c>
      <c r="G22" s="216">
        <v>315</v>
      </c>
      <c r="H22" s="216">
        <v>300</v>
      </c>
      <c r="I22" s="429">
        <v>463</v>
      </c>
      <c r="J22" s="366">
        <v>40.300000000000004</v>
      </c>
      <c r="K22" s="347">
        <v>38.700000000000003</v>
      </c>
      <c r="L22" s="347">
        <v>34.4</v>
      </c>
      <c r="M22" s="347">
        <v>32.200000000000003</v>
      </c>
      <c r="N22" s="347">
        <v>47</v>
      </c>
      <c r="O22" s="347">
        <v>76.666666666666671</v>
      </c>
      <c r="P22" s="353">
        <v>80.993520518358537</v>
      </c>
      <c r="Q22" s="366" t="s">
        <v>127</v>
      </c>
      <c r="R22" s="366" t="s">
        <v>127</v>
      </c>
      <c r="S22" s="437" t="s">
        <v>127</v>
      </c>
    </row>
    <row r="23" spans="1:19" ht="15" customHeight="1" x14ac:dyDescent="0.35">
      <c r="A23" s="322"/>
      <c r="B23" s="322" t="s">
        <v>75</v>
      </c>
      <c r="C23" s="216">
        <v>304</v>
      </c>
      <c r="D23" s="216">
        <v>345</v>
      </c>
      <c r="E23" s="216">
        <v>218</v>
      </c>
      <c r="F23" s="216">
        <v>202</v>
      </c>
      <c r="G23" s="216">
        <v>170</v>
      </c>
      <c r="H23" s="216">
        <v>162</v>
      </c>
      <c r="I23" s="429">
        <v>218</v>
      </c>
      <c r="J23" s="366">
        <v>53.900000000000006</v>
      </c>
      <c r="K23" s="347">
        <v>50.1</v>
      </c>
      <c r="L23" s="347">
        <v>42.699999999999996</v>
      </c>
      <c r="M23" s="347">
        <v>46.5</v>
      </c>
      <c r="N23" s="347">
        <v>67.599999999999994</v>
      </c>
      <c r="O23" s="347">
        <v>90.123456790123456</v>
      </c>
      <c r="P23" s="353">
        <v>87.155963302752298</v>
      </c>
      <c r="Q23" s="366" t="s">
        <v>127</v>
      </c>
      <c r="R23" s="366" t="s">
        <v>127</v>
      </c>
      <c r="S23" s="437" t="s">
        <v>127</v>
      </c>
    </row>
    <row r="24" spans="1:19" ht="15" customHeight="1" x14ac:dyDescent="0.35">
      <c r="A24" s="321" t="s">
        <v>18</v>
      </c>
      <c r="B24" s="321" t="s">
        <v>73</v>
      </c>
      <c r="C24" s="215">
        <v>3735</v>
      </c>
      <c r="D24" s="215">
        <v>3719</v>
      </c>
      <c r="E24" s="215">
        <v>3931</v>
      </c>
      <c r="F24" s="215">
        <v>3950</v>
      </c>
      <c r="G24" s="215">
        <v>3585</v>
      </c>
      <c r="H24" s="215">
        <v>3711</v>
      </c>
      <c r="I24" s="399">
        <v>4106</v>
      </c>
      <c r="J24" s="365">
        <v>80.7</v>
      </c>
      <c r="K24" s="346">
        <v>80.2</v>
      </c>
      <c r="L24" s="346">
        <v>80.400000000000006</v>
      </c>
      <c r="M24" s="346">
        <v>79.900000000000006</v>
      </c>
      <c r="N24" s="346">
        <v>76.599999999999994</v>
      </c>
      <c r="O24" s="346">
        <v>93.721368903260569</v>
      </c>
      <c r="P24" s="352">
        <v>88.455918168533856</v>
      </c>
      <c r="Q24" s="365">
        <f t="shared" si="0"/>
        <v>-5.2654507347267128</v>
      </c>
      <c r="R24" s="365">
        <f t="shared" si="1"/>
        <v>11.855918168533861</v>
      </c>
      <c r="S24" s="435">
        <f t="shared" si="2"/>
        <v>8.255918168533853</v>
      </c>
    </row>
    <row r="25" spans="1:19" ht="15" customHeight="1" x14ac:dyDescent="0.35">
      <c r="A25" s="321"/>
      <c r="B25" s="321" t="s">
        <v>74</v>
      </c>
      <c r="C25" s="215">
        <v>2250</v>
      </c>
      <c r="D25" s="215">
        <v>2225</v>
      </c>
      <c r="E25" s="215">
        <v>2331</v>
      </c>
      <c r="F25" s="215">
        <v>2349</v>
      </c>
      <c r="G25" s="215">
        <v>2102</v>
      </c>
      <c r="H25" s="215">
        <v>2174</v>
      </c>
      <c r="I25" s="399">
        <v>2423</v>
      </c>
      <c r="J25" s="365">
        <v>80.400000000000006</v>
      </c>
      <c r="K25" s="346">
        <v>78.900000000000006</v>
      </c>
      <c r="L25" s="346">
        <v>79.900000000000006</v>
      </c>
      <c r="M25" s="346">
        <v>79.5</v>
      </c>
      <c r="N25" s="346">
        <v>76.099999999999994</v>
      </c>
      <c r="O25" s="346">
        <v>92.68629254829807</v>
      </c>
      <c r="P25" s="352">
        <v>86.62814692529922</v>
      </c>
      <c r="Q25" s="365">
        <f t="shared" si="0"/>
        <v>-6.0581456229988504</v>
      </c>
      <c r="R25" s="365">
        <f t="shared" si="1"/>
        <v>10.528146925299225</v>
      </c>
      <c r="S25" s="435">
        <f t="shared" si="2"/>
        <v>7.7281469252992139</v>
      </c>
    </row>
    <row r="26" spans="1:19" ht="15" customHeight="1" x14ac:dyDescent="0.35">
      <c r="A26" s="321"/>
      <c r="B26" s="321" t="s">
        <v>75</v>
      </c>
      <c r="C26" s="215">
        <v>1485</v>
      </c>
      <c r="D26" s="215">
        <v>1494</v>
      </c>
      <c r="E26" s="215">
        <v>1600</v>
      </c>
      <c r="F26" s="215">
        <v>1601</v>
      </c>
      <c r="G26" s="215">
        <v>1483</v>
      </c>
      <c r="H26" s="215">
        <v>1537</v>
      </c>
      <c r="I26" s="399">
        <v>1683</v>
      </c>
      <c r="J26" s="365">
        <v>81</v>
      </c>
      <c r="K26" s="346">
        <v>82.3</v>
      </c>
      <c r="L26" s="346">
        <v>81.3</v>
      </c>
      <c r="M26" s="346">
        <v>80.400000000000006</v>
      </c>
      <c r="N26" s="346">
        <v>77.3</v>
      </c>
      <c r="O26" s="346">
        <v>95.185426154847107</v>
      </c>
      <c r="P26" s="352">
        <v>91.087344028520505</v>
      </c>
      <c r="Q26" s="365">
        <f t="shared" si="0"/>
        <v>-4.0980821263266023</v>
      </c>
      <c r="R26" s="365">
        <f t="shared" si="1"/>
        <v>13.787344028520508</v>
      </c>
      <c r="S26" s="435">
        <f t="shared" si="2"/>
        <v>8.7873440285205078</v>
      </c>
    </row>
    <row r="27" spans="1:19" ht="15" customHeight="1" x14ac:dyDescent="0.35">
      <c r="A27" s="322" t="s">
        <v>19</v>
      </c>
      <c r="B27" s="322" t="s">
        <v>73</v>
      </c>
      <c r="C27" s="216">
        <v>1548</v>
      </c>
      <c r="D27" s="216">
        <v>1511</v>
      </c>
      <c r="E27" s="216">
        <v>1568</v>
      </c>
      <c r="F27" s="216">
        <v>1524</v>
      </c>
      <c r="G27" s="216">
        <v>1615</v>
      </c>
      <c r="H27" s="216">
        <v>1663</v>
      </c>
      <c r="I27" s="429">
        <v>2025</v>
      </c>
      <c r="J27" s="366">
        <v>68.600000000000009</v>
      </c>
      <c r="K27" s="347">
        <v>67.5</v>
      </c>
      <c r="L27" s="347">
        <v>71.399999999999991</v>
      </c>
      <c r="M27" s="347">
        <v>73.099999999999994</v>
      </c>
      <c r="N27" s="347">
        <v>74.2</v>
      </c>
      <c r="O27" s="347">
        <v>89.957907396271793</v>
      </c>
      <c r="P27" s="353">
        <v>87.1111111111111</v>
      </c>
      <c r="Q27" s="366">
        <f t="shared" si="0"/>
        <v>-2.8467962851606927</v>
      </c>
      <c r="R27" s="366">
        <f t="shared" si="1"/>
        <v>12.911111111111097</v>
      </c>
      <c r="S27" s="437">
        <f t="shared" si="2"/>
        <v>19.6111111111111</v>
      </c>
    </row>
    <row r="28" spans="1:19" ht="15" customHeight="1" x14ac:dyDescent="0.35">
      <c r="A28" s="322"/>
      <c r="B28" s="322" t="s">
        <v>74</v>
      </c>
      <c r="C28" s="216">
        <v>1232</v>
      </c>
      <c r="D28" s="216">
        <v>1196</v>
      </c>
      <c r="E28" s="216">
        <v>1229</v>
      </c>
      <c r="F28" s="216">
        <v>1195</v>
      </c>
      <c r="G28" s="216">
        <v>1229</v>
      </c>
      <c r="H28" s="216">
        <v>1263</v>
      </c>
      <c r="I28" s="429">
        <v>1545</v>
      </c>
      <c r="J28" s="366">
        <v>67</v>
      </c>
      <c r="K28" s="347">
        <v>66.600000000000009</v>
      </c>
      <c r="L28" s="347">
        <v>71.599999999999994</v>
      </c>
      <c r="M28" s="347">
        <v>72.2</v>
      </c>
      <c r="N28" s="347">
        <v>73.099999999999994</v>
      </c>
      <c r="O28" s="347">
        <v>88.281868566904194</v>
      </c>
      <c r="P28" s="353">
        <v>85.825242718446603</v>
      </c>
      <c r="Q28" s="366">
        <f t="shared" si="0"/>
        <v>-2.4566258484575911</v>
      </c>
      <c r="R28" s="366">
        <f t="shared" si="1"/>
        <v>12.725242718446609</v>
      </c>
      <c r="S28" s="437">
        <f t="shared" si="2"/>
        <v>19.225242718446594</v>
      </c>
    </row>
    <row r="29" spans="1:19" ht="15" customHeight="1" x14ac:dyDescent="0.35">
      <c r="A29" s="322"/>
      <c r="B29" s="322" t="s">
        <v>75</v>
      </c>
      <c r="C29" s="216">
        <v>316</v>
      </c>
      <c r="D29" s="216">
        <v>315</v>
      </c>
      <c r="E29" s="216">
        <v>339</v>
      </c>
      <c r="F29" s="216">
        <v>329</v>
      </c>
      <c r="G29" s="216">
        <v>386</v>
      </c>
      <c r="H29" s="216">
        <v>400</v>
      </c>
      <c r="I29" s="429">
        <v>480</v>
      </c>
      <c r="J29" s="366">
        <v>74.7</v>
      </c>
      <c r="K29" s="347">
        <v>70.8</v>
      </c>
      <c r="L29" s="347">
        <v>70.8</v>
      </c>
      <c r="M29" s="347">
        <v>76.3</v>
      </c>
      <c r="N29" s="347">
        <v>78</v>
      </c>
      <c r="O29" s="347">
        <v>95.25</v>
      </c>
      <c r="P29" s="353">
        <v>91.25</v>
      </c>
      <c r="Q29" s="366">
        <f t="shared" si="0"/>
        <v>-4</v>
      </c>
      <c r="R29" s="366">
        <f t="shared" si="1"/>
        <v>13.25</v>
      </c>
      <c r="S29" s="437">
        <f t="shared" si="2"/>
        <v>20.450000000000003</v>
      </c>
    </row>
    <row r="30" spans="1:19" ht="15" customHeight="1" x14ac:dyDescent="0.35">
      <c r="A30" s="329" t="s">
        <v>22</v>
      </c>
      <c r="B30" s="329" t="s">
        <v>73</v>
      </c>
      <c r="C30" s="234">
        <v>36034</v>
      </c>
      <c r="D30" s="234">
        <v>35537</v>
      </c>
      <c r="E30" s="234">
        <v>33294</v>
      </c>
      <c r="F30" s="234">
        <v>32445</v>
      </c>
      <c r="G30" s="234">
        <v>31483</v>
      </c>
      <c r="H30" s="234">
        <v>30513</v>
      </c>
      <c r="I30" s="442">
        <v>35867</v>
      </c>
      <c r="J30" s="398">
        <v>74.3</v>
      </c>
      <c r="K30" s="387">
        <v>73.8</v>
      </c>
      <c r="L30" s="387">
        <v>75.3</v>
      </c>
      <c r="M30" s="387">
        <v>76.3</v>
      </c>
      <c r="N30" s="387">
        <v>76.3</v>
      </c>
      <c r="O30" s="387">
        <v>91.80677088454101</v>
      </c>
      <c r="P30" s="388">
        <v>89.238018234031273</v>
      </c>
      <c r="Q30" s="398">
        <f t="shared" si="0"/>
        <v>-2.5687526505097367</v>
      </c>
      <c r="R30" s="398">
        <f t="shared" si="1"/>
        <v>12.938018234031276</v>
      </c>
      <c r="S30" s="443">
        <f t="shared" si="2"/>
        <v>15.438018234031276</v>
      </c>
    </row>
    <row r="31" spans="1:19" x14ac:dyDescent="0.35">
      <c r="A31" s="329"/>
      <c r="B31" s="329" t="s">
        <v>74</v>
      </c>
      <c r="C31" s="234">
        <v>16074</v>
      </c>
      <c r="D31" s="234">
        <v>15509</v>
      </c>
      <c r="E31" s="234">
        <v>14677</v>
      </c>
      <c r="F31" s="234">
        <v>14284</v>
      </c>
      <c r="G31" s="234">
        <v>13639</v>
      </c>
      <c r="H31" s="234">
        <v>13377</v>
      </c>
      <c r="I31" s="442">
        <v>15363</v>
      </c>
      <c r="J31" s="398">
        <v>71.099999999999994</v>
      </c>
      <c r="K31" s="387">
        <v>70.199999999999989</v>
      </c>
      <c r="L31" s="387">
        <v>72.3</v>
      </c>
      <c r="M31" s="387">
        <v>73.3</v>
      </c>
      <c r="N31" s="387">
        <v>73.2</v>
      </c>
      <c r="O31" s="387">
        <v>89.967855273977733</v>
      </c>
      <c r="P31" s="388">
        <v>86.265703313154987</v>
      </c>
      <c r="Q31" s="398">
        <f t="shared" si="0"/>
        <v>-3.7021519608227464</v>
      </c>
      <c r="R31" s="398">
        <f t="shared" si="1"/>
        <v>13.065703313154984</v>
      </c>
      <c r="S31" s="443">
        <f t="shared" si="2"/>
        <v>16.065703313154998</v>
      </c>
    </row>
    <row r="32" spans="1:19" x14ac:dyDescent="0.35">
      <c r="A32" s="321"/>
      <c r="B32" s="329" t="s">
        <v>75</v>
      </c>
      <c r="C32" s="224">
        <v>19960</v>
      </c>
      <c r="D32" s="224">
        <v>20028</v>
      </c>
      <c r="E32" s="224">
        <v>18617</v>
      </c>
      <c r="F32" s="224">
        <v>18161</v>
      </c>
      <c r="G32" s="224">
        <v>17844</v>
      </c>
      <c r="H32" s="224">
        <v>17136</v>
      </c>
      <c r="I32" s="404">
        <v>20504</v>
      </c>
      <c r="J32" s="398">
        <v>76.900000000000006</v>
      </c>
      <c r="K32" s="387">
        <v>76.599999999999994</v>
      </c>
      <c r="L32" s="387">
        <v>77.7</v>
      </c>
      <c r="M32" s="387">
        <v>78.7</v>
      </c>
      <c r="N32" s="387">
        <v>78.7</v>
      </c>
      <c r="O32" s="387">
        <v>93.242296918767508</v>
      </c>
      <c r="P32" s="388">
        <v>91.465079984393299</v>
      </c>
      <c r="Q32" s="398">
        <f t="shared" si="0"/>
        <v>-1.7772169343742092</v>
      </c>
      <c r="R32" s="398">
        <f t="shared" si="1"/>
        <v>12.765079984393296</v>
      </c>
      <c r="S32" s="443">
        <f t="shared" si="2"/>
        <v>14.865079984393304</v>
      </c>
    </row>
    <row r="34" spans="1:1" x14ac:dyDescent="0.35">
      <c r="A34" s="283" t="s">
        <v>182</v>
      </c>
    </row>
    <row r="35" spans="1:1" x14ac:dyDescent="0.35">
      <c r="A35" s="220" t="s">
        <v>61</v>
      </c>
    </row>
    <row r="36" spans="1:1" x14ac:dyDescent="0.35">
      <c r="A36" s="218"/>
    </row>
    <row r="37" spans="1:1" x14ac:dyDescent="0.35">
      <c r="A37" s="328" t="s">
        <v>8</v>
      </c>
    </row>
  </sheetData>
  <mergeCells count="3">
    <mergeCell ref="C4:I4"/>
    <mergeCell ref="J4:P4"/>
    <mergeCell ref="Q4:S4"/>
  </mergeCells>
  <hyperlinks>
    <hyperlink ref="A37" location="Index!A1" display="Back to index" xr:uid="{55718814-AC64-45AE-8954-9AC2A5F3BFD4}"/>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81" id="{1E7735FB-9B6C-48F2-8B37-79745F1431FD}">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80" id="{967952CF-80A0-43FB-AF26-DFC51093B717}">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79" id="{56EBFAD3-F7E8-47AF-AF4C-143ACFE84D53}">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78" id="{F233E0F6-4AE6-4A99-9092-87CE50201F74}">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77" id="{52D546AC-C20D-4C0B-8BDB-1B138DC70DEE}">
            <x14:iconSet iconSet="3Triangles">
              <x14:cfvo type="percent">
                <xm:f>0</xm:f>
              </x14:cfvo>
              <x14:cfvo type="num">
                <xm:f>1.0000000000000001E-5</xm:f>
              </x14:cfvo>
              <x14:cfvo type="num">
                <xm:f>1.0000000000000001E-5</xm:f>
              </x14:cfvo>
            </x14:iconSet>
          </x14:cfRule>
          <xm:sqref>Q10</xm:sqref>
        </x14:conditionalFormatting>
        <x14:conditionalFormatting xmlns:xm="http://schemas.microsoft.com/office/excel/2006/main">
          <x14:cfRule type="iconSet" priority="76" id="{AD79209B-5C8E-4164-84EF-83DB5D4514B2}">
            <x14:iconSet iconSet="3Triangles">
              <x14:cfvo type="percent">
                <xm:f>0</xm:f>
              </x14:cfvo>
              <x14:cfvo type="num">
                <xm:f>1.0000000000000001E-5</xm:f>
              </x14:cfvo>
              <x14:cfvo type="num">
                <xm:f>1.0000000000000001E-5</xm:f>
              </x14:cfvo>
            </x14:iconSet>
          </x14:cfRule>
          <xm:sqref>Q11</xm:sqref>
        </x14:conditionalFormatting>
        <x14:conditionalFormatting xmlns:xm="http://schemas.microsoft.com/office/excel/2006/main">
          <x14:cfRule type="iconSet" priority="75" id="{5A01A2FB-D41F-4824-8B10-E7DDDDE158CF}">
            <x14:iconSet iconSet="3Triangles">
              <x14:cfvo type="percent">
                <xm:f>0</xm:f>
              </x14:cfvo>
              <x14:cfvo type="num">
                <xm:f>1.0000000000000001E-5</xm:f>
              </x14:cfvo>
              <x14:cfvo type="num">
                <xm:f>1.0000000000000001E-5</xm:f>
              </x14:cfvo>
            </x14:iconSet>
          </x14:cfRule>
          <xm:sqref>Q12</xm:sqref>
        </x14:conditionalFormatting>
        <x14:conditionalFormatting xmlns:xm="http://schemas.microsoft.com/office/excel/2006/main">
          <x14:cfRule type="iconSet" priority="74" id="{C07B1043-94B7-4682-8C09-4E458BD493FF}">
            <x14:iconSet iconSet="3Triangles">
              <x14:cfvo type="percent">
                <xm:f>0</xm:f>
              </x14:cfvo>
              <x14:cfvo type="num">
                <xm:f>1.0000000000000001E-5</xm:f>
              </x14:cfvo>
              <x14:cfvo type="num">
                <xm:f>1.0000000000000001E-5</xm:f>
              </x14:cfvo>
            </x14:iconSet>
          </x14:cfRule>
          <xm:sqref>Q13</xm:sqref>
        </x14:conditionalFormatting>
        <x14:conditionalFormatting xmlns:xm="http://schemas.microsoft.com/office/excel/2006/main">
          <x14:cfRule type="iconSet" priority="73" id="{D0402360-9520-4154-87FF-9CB37C194AF3}">
            <x14:iconSet iconSet="3Triangles">
              <x14:cfvo type="percent">
                <xm:f>0</xm:f>
              </x14:cfvo>
              <x14:cfvo type="num">
                <xm:f>1.0000000000000001E-5</xm:f>
              </x14:cfvo>
              <x14:cfvo type="num">
                <xm:f>1.0000000000000001E-5</xm:f>
              </x14:cfvo>
            </x14:iconSet>
          </x14:cfRule>
          <xm:sqref>Q14</xm:sqref>
        </x14:conditionalFormatting>
        <x14:conditionalFormatting xmlns:xm="http://schemas.microsoft.com/office/excel/2006/main">
          <x14:cfRule type="iconSet" priority="72" id="{F8BABF9D-B119-429A-9ABB-EB190A9AA779}">
            <x14:iconSet iconSet="3Triangles">
              <x14:cfvo type="percent">
                <xm:f>0</xm:f>
              </x14:cfvo>
              <x14:cfvo type="num">
                <xm:f>1.0000000000000001E-5</xm:f>
              </x14:cfvo>
              <x14:cfvo type="num">
                <xm:f>1.0000000000000001E-5</xm:f>
              </x14:cfvo>
            </x14:iconSet>
          </x14:cfRule>
          <xm:sqref>Q15</xm:sqref>
        </x14:conditionalFormatting>
        <x14:conditionalFormatting xmlns:xm="http://schemas.microsoft.com/office/excel/2006/main">
          <x14:cfRule type="iconSet" priority="71" id="{19EF9033-1EF6-401E-9DB9-8CD6D8EA5D2A}">
            <x14:iconSet iconSet="3Triangles">
              <x14:cfvo type="percent">
                <xm:f>0</xm:f>
              </x14:cfvo>
              <x14:cfvo type="num">
                <xm:f>1.0000000000000001E-5</xm:f>
              </x14:cfvo>
              <x14:cfvo type="num">
                <xm:f>1.0000000000000001E-5</xm:f>
              </x14:cfvo>
            </x14:iconSet>
          </x14:cfRule>
          <xm:sqref>Q16</xm:sqref>
        </x14:conditionalFormatting>
        <x14:conditionalFormatting xmlns:xm="http://schemas.microsoft.com/office/excel/2006/main">
          <x14:cfRule type="iconSet" priority="70" id="{4DE3F496-9E67-471B-906A-FB259F76E62E}">
            <x14:iconSet iconSet="3Triangles">
              <x14:cfvo type="percent">
                <xm:f>0</xm:f>
              </x14:cfvo>
              <x14:cfvo type="num">
                <xm:f>1.0000000000000001E-5</xm:f>
              </x14:cfvo>
              <x14:cfvo type="num">
                <xm:f>1.0000000000000001E-5</xm:f>
              </x14:cfvo>
            </x14:iconSet>
          </x14:cfRule>
          <xm:sqref>Q17</xm:sqref>
        </x14:conditionalFormatting>
        <x14:conditionalFormatting xmlns:xm="http://schemas.microsoft.com/office/excel/2006/main">
          <x14:cfRule type="iconSet" priority="69" id="{12A445A1-BCA7-4377-A1C9-B33D2532F9AB}">
            <x14:iconSet iconSet="3Triangles">
              <x14:cfvo type="percent">
                <xm:f>0</xm:f>
              </x14:cfvo>
              <x14:cfvo type="num">
                <xm:f>1.0000000000000001E-5</xm:f>
              </x14:cfvo>
              <x14:cfvo type="num">
                <xm:f>1.0000000000000001E-5</xm:f>
              </x14:cfvo>
            </x14:iconSet>
          </x14:cfRule>
          <xm:sqref>Q18</xm:sqref>
        </x14:conditionalFormatting>
        <x14:conditionalFormatting xmlns:xm="http://schemas.microsoft.com/office/excel/2006/main">
          <x14:cfRule type="iconSet" priority="68" id="{D670D1DB-082C-4D2C-BA6E-FAD5AB9FEDD3}">
            <x14:iconSet iconSet="3Triangles">
              <x14:cfvo type="percent">
                <xm:f>0</xm:f>
              </x14:cfvo>
              <x14:cfvo type="num">
                <xm:f>1.0000000000000001E-5</xm:f>
              </x14:cfvo>
              <x14:cfvo type="num">
                <xm:f>1.0000000000000001E-5</xm:f>
              </x14:cfvo>
            </x14:iconSet>
          </x14:cfRule>
          <xm:sqref>Q19</xm:sqref>
        </x14:conditionalFormatting>
        <x14:conditionalFormatting xmlns:xm="http://schemas.microsoft.com/office/excel/2006/main">
          <x14:cfRule type="iconSet" priority="67" id="{D59D392D-F381-42F9-BF11-EAAFA7591215}">
            <x14:iconSet iconSet="3Triangles">
              <x14:cfvo type="percent">
                <xm:f>0</xm:f>
              </x14:cfvo>
              <x14:cfvo type="num">
                <xm:f>1.0000000000000001E-5</xm:f>
              </x14:cfvo>
              <x14:cfvo type="num">
                <xm:f>1.0000000000000001E-5</xm:f>
              </x14:cfvo>
            </x14:iconSet>
          </x14:cfRule>
          <xm:sqref>Q20</xm:sqref>
        </x14:conditionalFormatting>
        <x14:conditionalFormatting xmlns:xm="http://schemas.microsoft.com/office/excel/2006/main">
          <x14:cfRule type="iconSet" priority="66" id="{722E283E-03D9-4241-9936-7D03FD387C5C}">
            <x14:iconSet iconSet="3Triangles">
              <x14:cfvo type="percent">
                <xm:f>0</xm:f>
              </x14:cfvo>
              <x14:cfvo type="num">
                <xm:f>1.0000000000000001E-5</xm:f>
              </x14:cfvo>
              <x14:cfvo type="num">
                <xm:f>1.0000000000000001E-5</xm:f>
              </x14:cfvo>
            </x14:iconSet>
          </x14:cfRule>
          <xm:sqref>Q21</xm:sqref>
        </x14:conditionalFormatting>
        <x14:conditionalFormatting xmlns:xm="http://schemas.microsoft.com/office/excel/2006/main">
          <x14:cfRule type="iconSet" priority="65" id="{178D58AF-0212-4EE0-A3E9-3411F7C6203C}">
            <x14:iconSet iconSet="3Triangles">
              <x14:cfvo type="percent">
                <xm:f>0</xm:f>
              </x14:cfvo>
              <x14:cfvo type="num">
                <xm:f>1.0000000000000001E-5</xm:f>
              </x14:cfvo>
              <x14:cfvo type="num">
                <xm:f>1.0000000000000001E-5</xm:f>
              </x14:cfvo>
            </x14:iconSet>
          </x14:cfRule>
          <xm:sqref>Q22</xm:sqref>
        </x14:conditionalFormatting>
        <x14:conditionalFormatting xmlns:xm="http://schemas.microsoft.com/office/excel/2006/main">
          <x14:cfRule type="iconSet" priority="64" id="{08D1F1D5-49E2-41D6-8012-5CC50F381EE6}">
            <x14:iconSet iconSet="3Triangles">
              <x14:cfvo type="percent">
                <xm:f>0</xm:f>
              </x14:cfvo>
              <x14:cfvo type="num">
                <xm:f>1.0000000000000001E-5</xm:f>
              </x14:cfvo>
              <x14:cfvo type="num">
                <xm:f>1.0000000000000001E-5</xm:f>
              </x14:cfvo>
            </x14:iconSet>
          </x14:cfRule>
          <xm:sqref>Q23</xm:sqref>
        </x14:conditionalFormatting>
        <x14:conditionalFormatting xmlns:xm="http://schemas.microsoft.com/office/excel/2006/main">
          <x14:cfRule type="iconSet" priority="63" id="{38694FE4-6830-44CE-B253-616B1A8EB24E}">
            <x14:iconSet iconSet="3Triangles">
              <x14:cfvo type="percent">
                <xm:f>0</xm:f>
              </x14:cfvo>
              <x14:cfvo type="num">
                <xm:f>1.0000000000000001E-5</xm:f>
              </x14:cfvo>
              <x14:cfvo type="num">
                <xm:f>1.0000000000000001E-5</xm:f>
              </x14:cfvo>
            </x14:iconSet>
          </x14:cfRule>
          <xm:sqref>Q24</xm:sqref>
        </x14:conditionalFormatting>
        <x14:conditionalFormatting xmlns:xm="http://schemas.microsoft.com/office/excel/2006/main">
          <x14:cfRule type="iconSet" priority="62" id="{8B1A39E9-63E8-4C07-946A-BB45B2F73093}">
            <x14:iconSet iconSet="3Triangles">
              <x14:cfvo type="percent">
                <xm:f>0</xm:f>
              </x14:cfvo>
              <x14:cfvo type="num">
                <xm:f>1.0000000000000001E-5</xm:f>
              </x14:cfvo>
              <x14:cfvo type="num">
                <xm:f>1.0000000000000001E-5</xm:f>
              </x14:cfvo>
            </x14:iconSet>
          </x14:cfRule>
          <xm:sqref>Q25</xm:sqref>
        </x14:conditionalFormatting>
        <x14:conditionalFormatting xmlns:xm="http://schemas.microsoft.com/office/excel/2006/main">
          <x14:cfRule type="iconSet" priority="61" id="{0D99792A-4F9A-491F-BCFB-F90C300D1C62}">
            <x14:iconSet iconSet="3Triangles">
              <x14:cfvo type="percent">
                <xm:f>0</xm:f>
              </x14:cfvo>
              <x14:cfvo type="num">
                <xm:f>1.0000000000000001E-5</xm:f>
              </x14:cfvo>
              <x14:cfvo type="num">
                <xm:f>1.0000000000000001E-5</xm:f>
              </x14:cfvo>
            </x14:iconSet>
          </x14:cfRule>
          <xm:sqref>Q26</xm:sqref>
        </x14:conditionalFormatting>
        <x14:conditionalFormatting xmlns:xm="http://schemas.microsoft.com/office/excel/2006/main">
          <x14:cfRule type="iconSet" priority="60" id="{E5B14BF1-B61E-48BE-9D32-B90EBB2C06C1}">
            <x14:iconSet iconSet="3Triangles">
              <x14:cfvo type="percent">
                <xm:f>0</xm:f>
              </x14:cfvo>
              <x14:cfvo type="num">
                <xm:f>1.0000000000000001E-5</xm:f>
              </x14:cfvo>
              <x14:cfvo type="num">
                <xm:f>1.0000000000000001E-5</xm:f>
              </x14:cfvo>
            </x14:iconSet>
          </x14:cfRule>
          <xm:sqref>Q27</xm:sqref>
        </x14:conditionalFormatting>
        <x14:conditionalFormatting xmlns:xm="http://schemas.microsoft.com/office/excel/2006/main">
          <x14:cfRule type="iconSet" priority="59" id="{30E870D8-F9B5-40F0-B531-BB4B0A533D13}">
            <x14:iconSet iconSet="3Triangles">
              <x14:cfvo type="percent">
                <xm:f>0</xm:f>
              </x14:cfvo>
              <x14:cfvo type="num">
                <xm:f>1.0000000000000001E-5</xm:f>
              </x14:cfvo>
              <x14:cfvo type="num">
                <xm:f>1.0000000000000001E-5</xm:f>
              </x14:cfvo>
            </x14:iconSet>
          </x14:cfRule>
          <xm:sqref>Q28</xm:sqref>
        </x14:conditionalFormatting>
        <x14:conditionalFormatting xmlns:xm="http://schemas.microsoft.com/office/excel/2006/main">
          <x14:cfRule type="iconSet" priority="58" id="{00017E0D-04F4-4934-8640-5416F2FACE0D}">
            <x14:iconSet iconSet="3Triangles">
              <x14:cfvo type="percent">
                <xm:f>0</xm:f>
              </x14:cfvo>
              <x14:cfvo type="num">
                <xm:f>1.0000000000000001E-5</xm:f>
              </x14:cfvo>
              <x14:cfvo type="num">
                <xm:f>1.0000000000000001E-5</xm:f>
              </x14:cfvo>
            </x14:iconSet>
          </x14:cfRule>
          <xm:sqref>Q29</xm:sqref>
        </x14:conditionalFormatting>
        <x14:conditionalFormatting xmlns:xm="http://schemas.microsoft.com/office/excel/2006/main">
          <x14:cfRule type="iconSet" priority="57" id="{6A43D516-D94B-4AC0-84E0-1E5402796966}">
            <x14:iconSet iconSet="3Triangles">
              <x14:cfvo type="percent">
                <xm:f>0</xm:f>
              </x14:cfvo>
              <x14:cfvo type="num">
                <xm:f>1.0000000000000001E-5</xm:f>
              </x14:cfvo>
              <x14:cfvo type="num">
                <xm:f>1.0000000000000001E-5</xm:f>
              </x14:cfvo>
            </x14:iconSet>
          </x14:cfRule>
          <xm:sqref>Q30</xm:sqref>
        </x14:conditionalFormatting>
        <x14:conditionalFormatting xmlns:xm="http://schemas.microsoft.com/office/excel/2006/main">
          <x14:cfRule type="iconSet" priority="56" id="{9DC4BAC9-3478-43F4-943B-C40AACBB8DC9}">
            <x14:iconSet iconSet="3Triangles">
              <x14:cfvo type="percent">
                <xm:f>0</xm:f>
              </x14:cfvo>
              <x14:cfvo type="num">
                <xm:f>1.0000000000000001E-5</xm:f>
              </x14:cfvo>
              <x14:cfvo type="num">
                <xm:f>1.0000000000000001E-5</xm:f>
              </x14:cfvo>
            </x14:iconSet>
          </x14:cfRule>
          <xm:sqref>Q31</xm:sqref>
        </x14:conditionalFormatting>
        <x14:conditionalFormatting xmlns:xm="http://schemas.microsoft.com/office/excel/2006/main">
          <x14:cfRule type="iconSet" priority="55" id="{8C8E00C5-587E-483C-982C-F9E646CA5688}">
            <x14:iconSet iconSet="3Triangles">
              <x14:cfvo type="percent">
                <xm:f>0</xm:f>
              </x14:cfvo>
              <x14:cfvo type="num">
                <xm:f>1.0000000000000001E-5</xm:f>
              </x14:cfvo>
              <x14:cfvo type="num">
                <xm:f>1.0000000000000001E-5</xm:f>
              </x14:cfvo>
            </x14:iconSet>
          </x14:cfRule>
          <xm:sqref>Q32</xm:sqref>
        </x14:conditionalFormatting>
        <x14:conditionalFormatting xmlns:xm="http://schemas.microsoft.com/office/excel/2006/main">
          <x14:cfRule type="iconSet" priority="54" id="{B17D6117-DEC5-4C8A-8053-BD711571E587}">
            <x14:iconSet iconSet="3Triangles">
              <x14:cfvo type="percent">
                <xm:f>0</xm:f>
              </x14:cfvo>
              <x14:cfvo type="num">
                <xm:f>1.0000000000000001E-5</xm:f>
              </x14:cfvo>
              <x14:cfvo type="num">
                <xm:f>1.0000000000000001E-5</xm:f>
              </x14:cfvo>
            </x14:iconSet>
          </x14:cfRule>
          <xm:sqref>R6</xm:sqref>
        </x14:conditionalFormatting>
        <x14:conditionalFormatting xmlns:xm="http://schemas.microsoft.com/office/excel/2006/main">
          <x14:cfRule type="iconSet" priority="53" id="{305E4E74-B1F9-491D-A2F2-6CCEAF45EF81}">
            <x14:iconSet iconSet="3Triangles">
              <x14:cfvo type="percent">
                <xm:f>0</xm:f>
              </x14:cfvo>
              <x14:cfvo type="num">
                <xm:f>1.0000000000000001E-5</xm:f>
              </x14:cfvo>
              <x14:cfvo type="num">
                <xm:f>1.0000000000000001E-5</xm:f>
              </x14:cfvo>
            </x14:iconSet>
          </x14:cfRule>
          <xm:sqref>R7</xm:sqref>
        </x14:conditionalFormatting>
        <x14:conditionalFormatting xmlns:xm="http://schemas.microsoft.com/office/excel/2006/main">
          <x14:cfRule type="iconSet" priority="52" id="{432BAEDB-4345-4D1D-91C1-7D26D9E83C1A}">
            <x14:iconSet iconSet="3Triangles">
              <x14:cfvo type="percent">
                <xm:f>0</xm:f>
              </x14:cfvo>
              <x14:cfvo type="num">
                <xm:f>1.0000000000000001E-5</xm:f>
              </x14:cfvo>
              <x14:cfvo type="num">
                <xm:f>1.0000000000000001E-5</xm:f>
              </x14:cfvo>
            </x14:iconSet>
          </x14:cfRule>
          <xm:sqref>R8</xm:sqref>
        </x14:conditionalFormatting>
        <x14:conditionalFormatting xmlns:xm="http://schemas.microsoft.com/office/excel/2006/main">
          <x14:cfRule type="iconSet" priority="51" id="{7BA6254F-0EA6-45AB-84C2-8A45ABAB0798}">
            <x14:iconSet iconSet="3Triangles">
              <x14:cfvo type="percent">
                <xm:f>0</xm:f>
              </x14:cfvo>
              <x14:cfvo type="num">
                <xm:f>1.0000000000000001E-5</xm:f>
              </x14:cfvo>
              <x14:cfvo type="num">
                <xm:f>1.0000000000000001E-5</xm:f>
              </x14:cfvo>
            </x14:iconSet>
          </x14:cfRule>
          <xm:sqref>R9</xm:sqref>
        </x14:conditionalFormatting>
        <x14:conditionalFormatting xmlns:xm="http://schemas.microsoft.com/office/excel/2006/main">
          <x14:cfRule type="iconSet" priority="50" id="{17B2F50B-D559-4350-9979-A6BBD40B10EB}">
            <x14:iconSet iconSet="3Triangles">
              <x14:cfvo type="percent">
                <xm:f>0</xm:f>
              </x14:cfvo>
              <x14:cfvo type="num">
                <xm:f>1.0000000000000001E-5</xm:f>
              </x14:cfvo>
              <x14:cfvo type="num">
                <xm:f>1.0000000000000001E-5</xm:f>
              </x14:cfvo>
            </x14:iconSet>
          </x14:cfRule>
          <xm:sqref>R10</xm:sqref>
        </x14:conditionalFormatting>
        <x14:conditionalFormatting xmlns:xm="http://schemas.microsoft.com/office/excel/2006/main">
          <x14:cfRule type="iconSet" priority="49" id="{8034E1AF-99FF-45DC-8F6F-BA7B3F8366F0}">
            <x14:iconSet iconSet="3Triangles">
              <x14:cfvo type="percent">
                <xm:f>0</xm:f>
              </x14:cfvo>
              <x14:cfvo type="num">
                <xm:f>1.0000000000000001E-5</xm:f>
              </x14:cfvo>
              <x14:cfvo type="num">
                <xm:f>1.0000000000000001E-5</xm:f>
              </x14:cfvo>
            </x14:iconSet>
          </x14:cfRule>
          <xm:sqref>R11</xm:sqref>
        </x14:conditionalFormatting>
        <x14:conditionalFormatting xmlns:xm="http://schemas.microsoft.com/office/excel/2006/main">
          <x14:cfRule type="iconSet" priority="48" id="{56A5DC8B-E27F-4724-B2F6-27C123BE4740}">
            <x14:iconSet iconSet="3Triangles">
              <x14:cfvo type="percent">
                <xm:f>0</xm:f>
              </x14:cfvo>
              <x14:cfvo type="num">
                <xm:f>1.0000000000000001E-5</xm:f>
              </x14:cfvo>
              <x14:cfvo type="num">
                <xm:f>1.0000000000000001E-5</xm:f>
              </x14:cfvo>
            </x14:iconSet>
          </x14:cfRule>
          <xm:sqref>R12</xm:sqref>
        </x14:conditionalFormatting>
        <x14:conditionalFormatting xmlns:xm="http://schemas.microsoft.com/office/excel/2006/main">
          <x14:cfRule type="iconSet" priority="47" id="{DBAC99FB-2D37-40D7-8BEB-2C0DC470C87B}">
            <x14:iconSet iconSet="3Triangles">
              <x14:cfvo type="percent">
                <xm:f>0</xm:f>
              </x14:cfvo>
              <x14:cfvo type="num">
                <xm:f>1.0000000000000001E-5</xm:f>
              </x14:cfvo>
              <x14:cfvo type="num">
                <xm:f>1.0000000000000001E-5</xm:f>
              </x14:cfvo>
            </x14:iconSet>
          </x14:cfRule>
          <xm:sqref>R13</xm:sqref>
        </x14:conditionalFormatting>
        <x14:conditionalFormatting xmlns:xm="http://schemas.microsoft.com/office/excel/2006/main">
          <x14:cfRule type="iconSet" priority="46" id="{A3030BF1-BDF6-4A4C-BE1A-25D2DD5C99BB}">
            <x14:iconSet iconSet="3Triangles">
              <x14:cfvo type="percent">
                <xm:f>0</xm:f>
              </x14:cfvo>
              <x14:cfvo type="num">
                <xm:f>1.0000000000000001E-5</xm:f>
              </x14:cfvo>
              <x14:cfvo type="num">
                <xm:f>1.0000000000000001E-5</xm:f>
              </x14:cfvo>
            </x14:iconSet>
          </x14:cfRule>
          <xm:sqref>R14</xm:sqref>
        </x14:conditionalFormatting>
        <x14:conditionalFormatting xmlns:xm="http://schemas.microsoft.com/office/excel/2006/main">
          <x14:cfRule type="iconSet" priority="45" id="{5135D461-6FEE-4885-841F-0EC68652D474}">
            <x14:iconSet iconSet="3Triangles">
              <x14:cfvo type="percent">
                <xm:f>0</xm:f>
              </x14:cfvo>
              <x14:cfvo type="num">
                <xm:f>1.0000000000000001E-5</xm:f>
              </x14:cfvo>
              <x14:cfvo type="num">
                <xm:f>1.0000000000000001E-5</xm:f>
              </x14:cfvo>
            </x14:iconSet>
          </x14:cfRule>
          <xm:sqref>R15</xm:sqref>
        </x14:conditionalFormatting>
        <x14:conditionalFormatting xmlns:xm="http://schemas.microsoft.com/office/excel/2006/main">
          <x14:cfRule type="iconSet" priority="44" id="{944C18DF-939D-4023-B6CB-4D1356693DC8}">
            <x14:iconSet iconSet="3Triangles">
              <x14:cfvo type="percent">
                <xm:f>0</xm:f>
              </x14:cfvo>
              <x14:cfvo type="num">
                <xm:f>1.0000000000000001E-5</xm:f>
              </x14:cfvo>
              <x14:cfvo type="num">
                <xm:f>1.0000000000000001E-5</xm:f>
              </x14:cfvo>
            </x14:iconSet>
          </x14:cfRule>
          <xm:sqref>R16</xm:sqref>
        </x14:conditionalFormatting>
        <x14:conditionalFormatting xmlns:xm="http://schemas.microsoft.com/office/excel/2006/main">
          <x14:cfRule type="iconSet" priority="43" id="{1D150A7E-EA8A-42A1-9497-A5CD52584513}">
            <x14:iconSet iconSet="3Triangles">
              <x14:cfvo type="percent">
                <xm:f>0</xm:f>
              </x14:cfvo>
              <x14:cfvo type="num">
                <xm:f>1.0000000000000001E-5</xm:f>
              </x14:cfvo>
              <x14:cfvo type="num">
                <xm:f>1.0000000000000001E-5</xm:f>
              </x14:cfvo>
            </x14:iconSet>
          </x14:cfRule>
          <xm:sqref>R17</xm:sqref>
        </x14:conditionalFormatting>
        <x14:conditionalFormatting xmlns:xm="http://schemas.microsoft.com/office/excel/2006/main">
          <x14:cfRule type="iconSet" priority="42" id="{7C8738FD-F1B5-46FB-9E2E-E6E5A0E02631}">
            <x14:iconSet iconSet="3Triangles">
              <x14:cfvo type="percent">
                <xm:f>0</xm:f>
              </x14:cfvo>
              <x14:cfvo type="num">
                <xm:f>1.0000000000000001E-5</xm:f>
              </x14:cfvo>
              <x14:cfvo type="num">
                <xm:f>1.0000000000000001E-5</xm:f>
              </x14:cfvo>
            </x14:iconSet>
          </x14:cfRule>
          <xm:sqref>R18</xm:sqref>
        </x14:conditionalFormatting>
        <x14:conditionalFormatting xmlns:xm="http://schemas.microsoft.com/office/excel/2006/main">
          <x14:cfRule type="iconSet" priority="41" id="{61EA30F2-00E0-4347-A517-EE67B2EB31F9}">
            <x14:iconSet iconSet="3Triangles">
              <x14:cfvo type="percent">
                <xm:f>0</xm:f>
              </x14:cfvo>
              <x14:cfvo type="num">
                <xm:f>1.0000000000000001E-5</xm:f>
              </x14:cfvo>
              <x14:cfvo type="num">
                <xm:f>1.0000000000000001E-5</xm:f>
              </x14:cfvo>
            </x14:iconSet>
          </x14:cfRule>
          <xm:sqref>R19</xm:sqref>
        </x14:conditionalFormatting>
        <x14:conditionalFormatting xmlns:xm="http://schemas.microsoft.com/office/excel/2006/main">
          <x14:cfRule type="iconSet" priority="40" id="{C8B5575C-1201-4754-8257-669FA5A70445}">
            <x14:iconSet iconSet="3Triangles">
              <x14:cfvo type="percent">
                <xm:f>0</xm:f>
              </x14:cfvo>
              <x14:cfvo type="num">
                <xm:f>1.0000000000000001E-5</xm:f>
              </x14:cfvo>
              <x14:cfvo type="num">
                <xm:f>1.0000000000000001E-5</xm:f>
              </x14:cfvo>
            </x14:iconSet>
          </x14:cfRule>
          <xm:sqref>R20</xm:sqref>
        </x14:conditionalFormatting>
        <x14:conditionalFormatting xmlns:xm="http://schemas.microsoft.com/office/excel/2006/main">
          <x14:cfRule type="iconSet" priority="39" id="{C8C7CACB-7435-43C8-AF34-321B5BA72C80}">
            <x14:iconSet iconSet="3Triangles">
              <x14:cfvo type="percent">
                <xm:f>0</xm:f>
              </x14:cfvo>
              <x14:cfvo type="num">
                <xm:f>1.0000000000000001E-5</xm:f>
              </x14:cfvo>
              <x14:cfvo type="num">
                <xm:f>1.0000000000000001E-5</xm:f>
              </x14:cfvo>
            </x14:iconSet>
          </x14:cfRule>
          <xm:sqref>R21</xm:sqref>
        </x14:conditionalFormatting>
        <x14:conditionalFormatting xmlns:xm="http://schemas.microsoft.com/office/excel/2006/main">
          <x14:cfRule type="iconSet" priority="38" id="{D6B7485D-A977-41B7-9F73-817B50FA1DD0}">
            <x14:iconSet iconSet="3Triangles">
              <x14:cfvo type="percent">
                <xm:f>0</xm:f>
              </x14:cfvo>
              <x14:cfvo type="num">
                <xm:f>1.0000000000000001E-5</xm:f>
              </x14:cfvo>
              <x14:cfvo type="num">
                <xm:f>1.0000000000000001E-5</xm:f>
              </x14:cfvo>
            </x14:iconSet>
          </x14:cfRule>
          <xm:sqref>R22</xm:sqref>
        </x14:conditionalFormatting>
        <x14:conditionalFormatting xmlns:xm="http://schemas.microsoft.com/office/excel/2006/main">
          <x14:cfRule type="iconSet" priority="37" id="{448B9F50-5CA7-4F4D-895F-E2DB48824EB5}">
            <x14:iconSet iconSet="3Triangles">
              <x14:cfvo type="percent">
                <xm:f>0</xm:f>
              </x14:cfvo>
              <x14:cfvo type="num">
                <xm:f>1.0000000000000001E-5</xm:f>
              </x14:cfvo>
              <x14:cfvo type="num">
                <xm:f>1.0000000000000001E-5</xm:f>
              </x14:cfvo>
            </x14:iconSet>
          </x14:cfRule>
          <xm:sqref>R23</xm:sqref>
        </x14:conditionalFormatting>
        <x14:conditionalFormatting xmlns:xm="http://schemas.microsoft.com/office/excel/2006/main">
          <x14:cfRule type="iconSet" priority="36" id="{D0990E51-E54E-43F1-80BD-494C451A6805}">
            <x14:iconSet iconSet="3Triangles">
              <x14:cfvo type="percent">
                <xm:f>0</xm:f>
              </x14:cfvo>
              <x14:cfvo type="num">
                <xm:f>1.0000000000000001E-5</xm:f>
              </x14:cfvo>
              <x14:cfvo type="num">
                <xm:f>1.0000000000000001E-5</xm:f>
              </x14:cfvo>
            </x14:iconSet>
          </x14:cfRule>
          <xm:sqref>R24</xm:sqref>
        </x14:conditionalFormatting>
        <x14:conditionalFormatting xmlns:xm="http://schemas.microsoft.com/office/excel/2006/main">
          <x14:cfRule type="iconSet" priority="35" id="{C3D15500-665B-4735-8AFF-86C57AD3C897}">
            <x14:iconSet iconSet="3Triangles">
              <x14:cfvo type="percent">
                <xm:f>0</xm:f>
              </x14:cfvo>
              <x14:cfvo type="num">
                <xm:f>1.0000000000000001E-5</xm:f>
              </x14:cfvo>
              <x14:cfvo type="num">
                <xm:f>1.0000000000000001E-5</xm:f>
              </x14:cfvo>
            </x14:iconSet>
          </x14:cfRule>
          <xm:sqref>R25</xm:sqref>
        </x14:conditionalFormatting>
        <x14:conditionalFormatting xmlns:xm="http://schemas.microsoft.com/office/excel/2006/main">
          <x14:cfRule type="iconSet" priority="34" id="{DAF4EF66-95CD-45BF-88AE-E23643086799}">
            <x14:iconSet iconSet="3Triangles">
              <x14:cfvo type="percent">
                <xm:f>0</xm:f>
              </x14:cfvo>
              <x14:cfvo type="num">
                <xm:f>1.0000000000000001E-5</xm:f>
              </x14:cfvo>
              <x14:cfvo type="num">
                <xm:f>1.0000000000000001E-5</xm:f>
              </x14:cfvo>
            </x14:iconSet>
          </x14:cfRule>
          <xm:sqref>R26</xm:sqref>
        </x14:conditionalFormatting>
        <x14:conditionalFormatting xmlns:xm="http://schemas.microsoft.com/office/excel/2006/main">
          <x14:cfRule type="iconSet" priority="33" id="{222989BC-4CFC-47DB-B70B-8325D8B07DDD}">
            <x14:iconSet iconSet="3Triangles">
              <x14:cfvo type="percent">
                <xm:f>0</xm:f>
              </x14:cfvo>
              <x14:cfvo type="num">
                <xm:f>1.0000000000000001E-5</xm:f>
              </x14:cfvo>
              <x14:cfvo type="num">
                <xm:f>1.0000000000000001E-5</xm:f>
              </x14:cfvo>
            </x14:iconSet>
          </x14:cfRule>
          <xm:sqref>R27</xm:sqref>
        </x14:conditionalFormatting>
        <x14:conditionalFormatting xmlns:xm="http://schemas.microsoft.com/office/excel/2006/main">
          <x14:cfRule type="iconSet" priority="32" id="{DD614226-8DCA-4511-95BF-259A42D05907}">
            <x14:iconSet iconSet="3Triangles">
              <x14:cfvo type="percent">
                <xm:f>0</xm:f>
              </x14:cfvo>
              <x14:cfvo type="num">
                <xm:f>1.0000000000000001E-5</xm:f>
              </x14:cfvo>
              <x14:cfvo type="num">
                <xm:f>1.0000000000000001E-5</xm:f>
              </x14:cfvo>
            </x14:iconSet>
          </x14:cfRule>
          <xm:sqref>R28</xm:sqref>
        </x14:conditionalFormatting>
        <x14:conditionalFormatting xmlns:xm="http://schemas.microsoft.com/office/excel/2006/main">
          <x14:cfRule type="iconSet" priority="31" id="{247A0ED9-9453-430B-AFEB-681C83696B1A}">
            <x14:iconSet iconSet="3Triangles">
              <x14:cfvo type="percent">
                <xm:f>0</xm:f>
              </x14:cfvo>
              <x14:cfvo type="num">
                <xm:f>1.0000000000000001E-5</xm:f>
              </x14:cfvo>
              <x14:cfvo type="num">
                <xm:f>1.0000000000000001E-5</xm:f>
              </x14:cfvo>
            </x14:iconSet>
          </x14:cfRule>
          <xm:sqref>R29</xm:sqref>
        </x14:conditionalFormatting>
        <x14:conditionalFormatting xmlns:xm="http://schemas.microsoft.com/office/excel/2006/main">
          <x14:cfRule type="iconSet" priority="30" id="{98F3A746-F67B-41FF-A4B0-53FAC00F6F62}">
            <x14:iconSet iconSet="3Triangles">
              <x14:cfvo type="percent">
                <xm:f>0</xm:f>
              </x14:cfvo>
              <x14:cfvo type="num">
                <xm:f>1.0000000000000001E-5</xm:f>
              </x14:cfvo>
              <x14:cfvo type="num">
                <xm:f>1.0000000000000001E-5</xm:f>
              </x14:cfvo>
            </x14:iconSet>
          </x14:cfRule>
          <xm:sqref>R30</xm:sqref>
        </x14:conditionalFormatting>
        <x14:conditionalFormatting xmlns:xm="http://schemas.microsoft.com/office/excel/2006/main">
          <x14:cfRule type="iconSet" priority="29" id="{A2AE435F-B387-4473-8A2E-4461184776F5}">
            <x14:iconSet iconSet="3Triangles">
              <x14:cfvo type="percent">
                <xm:f>0</xm:f>
              </x14:cfvo>
              <x14:cfvo type="num">
                <xm:f>1.0000000000000001E-5</xm:f>
              </x14:cfvo>
              <x14:cfvo type="num">
                <xm:f>1.0000000000000001E-5</xm:f>
              </x14:cfvo>
            </x14:iconSet>
          </x14:cfRule>
          <xm:sqref>R31</xm:sqref>
        </x14:conditionalFormatting>
        <x14:conditionalFormatting xmlns:xm="http://schemas.microsoft.com/office/excel/2006/main">
          <x14:cfRule type="iconSet" priority="28" id="{27D01C1F-B48A-423A-B44A-8EA28E28F875}">
            <x14:iconSet iconSet="3Triangles">
              <x14:cfvo type="percent">
                <xm:f>0</xm:f>
              </x14:cfvo>
              <x14:cfvo type="num">
                <xm:f>1.0000000000000001E-5</xm:f>
              </x14:cfvo>
              <x14:cfvo type="num">
                <xm:f>1.0000000000000001E-5</xm:f>
              </x14:cfvo>
            </x14:iconSet>
          </x14:cfRule>
          <xm:sqref>R32</xm:sqref>
        </x14:conditionalFormatting>
        <x14:conditionalFormatting xmlns:xm="http://schemas.microsoft.com/office/excel/2006/main">
          <x14:cfRule type="iconSet" priority="27" id="{884ED4B4-3868-4AE0-AD65-61D37FC7EC47}">
            <x14:iconSet iconSet="3Triangles">
              <x14:cfvo type="percent">
                <xm:f>0</xm:f>
              </x14:cfvo>
              <x14:cfvo type="num">
                <xm:f>1.0000000000000001E-5</xm:f>
              </x14:cfvo>
              <x14:cfvo type="num">
                <xm:f>1.0000000000000001E-5</xm:f>
              </x14:cfvo>
            </x14:iconSet>
          </x14:cfRule>
          <xm:sqref>S6</xm:sqref>
        </x14:conditionalFormatting>
        <x14:conditionalFormatting xmlns:xm="http://schemas.microsoft.com/office/excel/2006/main">
          <x14:cfRule type="iconSet" priority="26" id="{B1E61ED5-7B60-42E5-BA94-7BE3143D5770}">
            <x14:iconSet iconSet="3Triangles">
              <x14:cfvo type="percent">
                <xm:f>0</xm:f>
              </x14:cfvo>
              <x14:cfvo type="num">
                <xm:f>1.0000000000000001E-5</xm:f>
              </x14:cfvo>
              <x14:cfvo type="num">
                <xm:f>1.0000000000000001E-5</xm:f>
              </x14:cfvo>
            </x14:iconSet>
          </x14:cfRule>
          <xm:sqref>S7</xm:sqref>
        </x14:conditionalFormatting>
        <x14:conditionalFormatting xmlns:xm="http://schemas.microsoft.com/office/excel/2006/main">
          <x14:cfRule type="iconSet" priority="25" id="{FAE5FE92-852B-4D37-80EE-C6BEA6373AAF}">
            <x14:iconSet iconSet="3Triangles">
              <x14:cfvo type="percent">
                <xm:f>0</xm:f>
              </x14:cfvo>
              <x14:cfvo type="num">
                <xm:f>1.0000000000000001E-5</xm:f>
              </x14:cfvo>
              <x14:cfvo type="num">
                <xm:f>1.0000000000000001E-5</xm:f>
              </x14:cfvo>
            </x14:iconSet>
          </x14:cfRule>
          <xm:sqref>S8</xm:sqref>
        </x14:conditionalFormatting>
        <x14:conditionalFormatting xmlns:xm="http://schemas.microsoft.com/office/excel/2006/main">
          <x14:cfRule type="iconSet" priority="24" id="{1339E7CE-D2BF-4452-9BE4-44112A983550}">
            <x14:iconSet iconSet="3Triangles">
              <x14:cfvo type="percent">
                <xm:f>0</xm:f>
              </x14:cfvo>
              <x14:cfvo type="num">
                <xm:f>1.0000000000000001E-5</xm:f>
              </x14:cfvo>
              <x14:cfvo type="num">
                <xm:f>1.0000000000000001E-5</xm:f>
              </x14:cfvo>
            </x14:iconSet>
          </x14:cfRule>
          <xm:sqref>S9</xm:sqref>
        </x14:conditionalFormatting>
        <x14:conditionalFormatting xmlns:xm="http://schemas.microsoft.com/office/excel/2006/main">
          <x14:cfRule type="iconSet" priority="23" id="{AD7953D0-53EA-4B81-B404-022ED8859E37}">
            <x14:iconSet iconSet="3Triangles">
              <x14:cfvo type="percent">
                <xm:f>0</xm:f>
              </x14:cfvo>
              <x14:cfvo type="num">
                <xm:f>1.0000000000000001E-5</xm:f>
              </x14:cfvo>
              <x14:cfvo type="num">
                <xm:f>1.0000000000000001E-5</xm:f>
              </x14:cfvo>
            </x14:iconSet>
          </x14:cfRule>
          <xm:sqref>S10</xm:sqref>
        </x14:conditionalFormatting>
        <x14:conditionalFormatting xmlns:xm="http://schemas.microsoft.com/office/excel/2006/main">
          <x14:cfRule type="iconSet" priority="22" id="{FE8007F9-7ED2-4540-A9AA-01BB5759B901}">
            <x14:iconSet iconSet="3Triangles">
              <x14:cfvo type="percent">
                <xm:f>0</xm:f>
              </x14:cfvo>
              <x14:cfvo type="num">
                <xm:f>1.0000000000000001E-5</xm:f>
              </x14:cfvo>
              <x14:cfvo type="num">
                <xm:f>1.0000000000000001E-5</xm:f>
              </x14:cfvo>
            </x14:iconSet>
          </x14:cfRule>
          <xm:sqref>S11</xm:sqref>
        </x14:conditionalFormatting>
        <x14:conditionalFormatting xmlns:xm="http://schemas.microsoft.com/office/excel/2006/main">
          <x14:cfRule type="iconSet" priority="21" id="{43E502EC-BDCE-434C-A906-8FD58D878064}">
            <x14:iconSet iconSet="3Triangles">
              <x14:cfvo type="percent">
                <xm:f>0</xm:f>
              </x14:cfvo>
              <x14:cfvo type="num">
                <xm:f>1.0000000000000001E-5</xm:f>
              </x14:cfvo>
              <x14:cfvo type="num">
                <xm:f>1.0000000000000001E-5</xm:f>
              </x14:cfvo>
            </x14:iconSet>
          </x14:cfRule>
          <xm:sqref>S12</xm:sqref>
        </x14:conditionalFormatting>
        <x14:conditionalFormatting xmlns:xm="http://schemas.microsoft.com/office/excel/2006/main">
          <x14:cfRule type="iconSet" priority="20" id="{9CC6B40F-61E3-40A5-B31D-F72A1F8C390C}">
            <x14:iconSet iconSet="3Triangles">
              <x14:cfvo type="percent">
                <xm:f>0</xm:f>
              </x14:cfvo>
              <x14:cfvo type="num">
                <xm:f>1.0000000000000001E-5</xm:f>
              </x14:cfvo>
              <x14:cfvo type="num">
                <xm:f>1.0000000000000001E-5</xm:f>
              </x14:cfvo>
            </x14:iconSet>
          </x14:cfRule>
          <xm:sqref>S13</xm:sqref>
        </x14:conditionalFormatting>
        <x14:conditionalFormatting xmlns:xm="http://schemas.microsoft.com/office/excel/2006/main">
          <x14:cfRule type="iconSet" priority="19" id="{4C6A1470-0ED3-437B-A733-20B613C1FBE9}">
            <x14:iconSet iconSet="3Triangles">
              <x14:cfvo type="percent">
                <xm:f>0</xm:f>
              </x14:cfvo>
              <x14:cfvo type="num">
                <xm:f>1.0000000000000001E-5</xm:f>
              </x14:cfvo>
              <x14:cfvo type="num">
                <xm:f>1.0000000000000001E-5</xm:f>
              </x14:cfvo>
            </x14:iconSet>
          </x14:cfRule>
          <xm:sqref>S14</xm:sqref>
        </x14:conditionalFormatting>
        <x14:conditionalFormatting xmlns:xm="http://schemas.microsoft.com/office/excel/2006/main">
          <x14:cfRule type="iconSet" priority="18" id="{A54B2EA3-8375-42A0-B111-0C6F3D438EE1}">
            <x14:iconSet iconSet="3Triangles">
              <x14:cfvo type="percent">
                <xm:f>0</xm:f>
              </x14:cfvo>
              <x14:cfvo type="num">
                <xm:f>1.0000000000000001E-5</xm:f>
              </x14:cfvo>
              <x14:cfvo type="num">
                <xm:f>1.0000000000000001E-5</xm:f>
              </x14:cfvo>
            </x14:iconSet>
          </x14:cfRule>
          <xm:sqref>S15</xm:sqref>
        </x14:conditionalFormatting>
        <x14:conditionalFormatting xmlns:xm="http://schemas.microsoft.com/office/excel/2006/main">
          <x14:cfRule type="iconSet" priority="17" id="{2CE7CF57-4995-4217-A6BC-21546E7D4D5C}">
            <x14:iconSet iconSet="3Triangles">
              <x14:cfvo type="percent">
                <xm:f>0</xm:f>
              </x14:cfvo>
              <x14:cfvo type="num">
                <xm:f>1.0000000000000001E-5</xm:f>
              </x14:cfvo>
              <x14:cfvo type="num">
                <xm:f>1.0000000000000001E-5</xm:f>
              </x14:cfvo>
            </x14:iconSet>
          </x14:cfRule>
          <xm:sqref>S16</xm:sqref>
        </x14:conditionalFormatting>
        <x14:conditionalFormatting xmlns:xm="http://schemas.microsoft.com/office/excel/2006/main">
          <x14:cfRule type="iconSet" priority="16" id="{8AAD3425-67EA-44D3-B6F4-EF2CA969AF90}">
            <x14:iconSet iconSet="3Triangles">
              <x14:cfvo type="percent">
                <xm:f>0</xm:f>
              </x14:cfvo>
              <x14:cfvo type="num">
                <xm:f>1.0000000000000001E-5</xm:f>
              </x14:cfvo>
              <x14:cfvo type="num">
                <xm:f>1.0000000000000001E-5</xm:f>
              </x14:cfvo>
            </x14:iconSet>
          </x14:cfRule>
          <xm:sqref>S17</xm:sqref>
        </x14:conditionalFormatting>
        <x14:conditionalFormatting xmlns:xm="http://schemas.microsoft.com/office/excel/2006/main">
          <x14:cfRule type="iconSet" priority="15" id="{0C152748-A7F9-4E8B-9005-871A0AC85DD8}">
            <x14:iconSet iconSet="3Triangles">
              <x14:cfvo type="percent">
                <xm:f>0</xm:f>
              </x14:cfvo>
              <x14:cfvo type="num">
                <xm:f>1.0000000000000001E-5</xm:f>
              </x14:cfvo>
              <x14:cfvo type="num">
                <xm:f>1.0000000000000001E-5</xm:f>
              </x14:cfvo>
            </x14:iconSet>
          </x14:cfRule>
          <xm:sqref>S18</xm:sqref>
        </x14:conditionalFormatting>
        <x14:conditionalFormatting xmlns:xm="http://schemas.microsoft.com/office/excel/2006/main">
          <x14:cfRule type="iconSet" priority="14" id="{9A592B2D-BB09-4E8F-8DE7-1760BE9419E6}">
            <x14:iconSet iconSet="3Triangles">
              <x14:cfvo type="percent">
                <xm:f>0</xm:f>
              </x14:cfvo>
              <x14:cfvo type="num">
                <xm:f>1.0000000000000001E-5</xm:f>
              </x14:cfvo>
              <x14:cfvo type="num">
                <xm:f>1.0000000000000001E-5</xm:f>
              </x14:cfvo>
            </x14:iconSet>
          </x14:cfRule>
          <xm:sqref>S19</xm:sqref>
        </x14:conditionalFormatting>
        <x14:conditionalFormatting xmlns:xm="http://schemas.microsoft.com/office/excel/2006/main">
          <x14:cfRule type="iconSet" priority="13" id="{F069401F-0672-4241-B8C7-CF5BB763C5C6}">
            <x14:iconSet iconSet="3Triangles">
              <x14:cfvo type="percent">
                <xm:f>0</xm:f>
              </x14:cfvo>
              <x14:cfvo type="num">
                <xm:f>1.0000000000000001E-5</xm:f>
              </x14:cfvo>
              <x14:cfvo type="num">
                <xm:f>1.0000000000000001E-5</xm:f>
              </x14:cfvo>
            </x14:iconSet>
          </x14:cfRule>
          <xm:sqref>S20</xm:sqref>
        </x14:conditionalFormatting>
        <x14:conditionalFormatting xmlns:xm="http://schemas.microsoft.com/office/excel/2006/main">
          <x14:cfRule type="iconSet" priority="12" id="{9CED8CBE-374B-478D-BE1A-6253FC4F0F5B}">
            <x14:iconSet iconSet="3Triangles">
              <x14:cfvo type="percent">
                <xm:f>0</xm:f>
              </x14:cfvo>
              <x14:cfvo type="num">
                <xm:f>1.0000000000000001E-5</xm:f>
              </x14:cfvo>
              <x14:cfvo type="num">
                <xm:f>1.0000000000000001E-5</xm:f>
              </x14:cfvo>
            </x14:iconSet>
          </x14:cfRule>
          <xm:sqref>S21</xm:sqref>
        </x14:conditionalFormatting>
        <x14:conditionalFormatting xmlns:xm="http://schemas.microsoft.com/office/excel/2006/main">
          <x14:cfRule type="iconSet" priority="11" id="{2EB392AB-F6F6-4629-A09E-BA8FC15AEF3F}">
            <x14:iconSet iconSet="3Triangles">
              <x14:cfvo type="percent">
                <xm:f>0</xm:f>
              </x14:cfvo>
              <x14:cfvo type="num">
                <xm:f>1.0000000000000001E-5</xm:f>
              </x14:cfvo>
              <x14:cfvo type="num">
                <xm:f>1.0000000000000001E-5</xm:f>
              </x14:cfvo>
            </x14:iconSet>
          </x14:cfRule>
          <xm:sqref>S22</xm:sqref>
        </x14:conditionalFormatting>
        <x14:conditionalFormatting xmlns:xm="http://schemas.microsoft.com/office/excel/2006/main">
          <x14:cfRule type="iconSet" priority="10" id="{1750470B-7998-4CB0-9792-24348C1D22F6}">
            <x14:iconSet iconSet="3Triangles">
              <x14:cfvo type="percent">
                <xm:f>0</xm:f>
              </x14:cfvo>
              <x14:cfvo type="num">
                <xm:f>1.0000000000000001E-5</xm:f>
              </x14:cfvo>
              <x14:cfvo type="num">
                <xm:f>1.0000000000000001E-5</xm:f>
              </x14:cfvo>
            </x14:iconSet>
          </x14:cfRule>
          <xm:sqref>S23</xm:sqref>
        </x14:conditionalFormatting>
        <x14:conditionalFormatting xmlns:xm="http://schemas.microsoft.com/office/excel/2006/main">
          <x14:cfRule type="iconSet" priority="9" id="{BC94C194-CDF3-49AB-9994-C91C2803717C}">
            <x14:iconSet iconSet="3Triangles">
              <x14:cfvo type="percent">
                <xm:f>0</xm:f>
              </x14:cfvo>
              <x14:cfvo type="num">
                <xm:f>1.0000000000000001E-5</xm:f>
              </x14:cfvo>
              <x14:cfvo type="num">
                <xm:f>1.0000000000000001E-5</xm:f>
              </x14:cfvo>
            </x14:iconSet>
          </x14:cfRule>
          <xm:sqref>S24</xm:sqref>
        </x14:conditionalFormatting>
        <x14:conditionalFormatting xmlns:xm="http://schemas.microsoft.com/office/excel/2006/main">
          <x14:cfRule type="iconSet" priority="8" id="{3F82AD1D-6CB4-49E0-89E6-333796704CC7}">
            <x14:iconSet iconSet="3Triangles">
              <x14:cfvo type="percent">
                <xm:f>0</xm:f>
              </x14:cfvo>
              <x14:cfvo type="num">
                <xm:f>1.0000000000000001E-5</xm:f>
              </x14:cfvo>
              <x14:cfvo type="num">
                <xm:f>1.0000000000000001E-5</xm:f>
              </x14:cfvo>
            </x14:iconSet>
          </x14:cfRule>
          <xm:sqref>S25</xm:sqref>
        </x14:conditionalFormatting>
        <x14:conditionalFormatting xmlns:xm="http://schemas.microsoft.com/office/excel/2006/main">
          <x14:cfRule type="iconSet" priority="7" id="{37D5B1E0-CA63-4881-AB54-E163877E8544}">
            <x14:iconSet iconSet="3Triangles">
              <x14:cfvo type="percent">
                <xm:f>0</xm:f>
              </x14:cfvo>
              <x14:cfvo type="num">
                <xm:f>1.0000000000000001E-5</xm:f>
              </x14:cfvo>
              <x14:cfvo type="num">
                <xm:f>1.0000000000000001E-5</xm:f>
              </x14:cfvo>
            </x14:iconSet>
          </x14:cfRule>
          <xm:sqref>S26</xm:sqref>
        </x14:conditionalFormatting>
        <x14:conditionalFormatting xmlns:xm="http://schemas.microsoft.com/office/excel/2006/main">
          <x14:cfRule type="iconSet" priority="6" id="{CB659465-02FD-48EB-A0D8-2E04DF661C6F}">
            <x14:iconSet iconSet="3Triangles">
              <x14:cfvo type="percent">
                <xm:f>0</xm:f>
              </x14:cfvo>
              <x14:cfvo type="num">
                <xm:f>1.0000000000000001E-5</xm:f>
              </x14:cfvo>
              <x14:cfvo type="num">
                <xm:f>1.0000000000000001E-5</xm:f>
              </x14:cfvo>
            </x14:iconSet>
          </x14:cfRule>
          <xm:sqref>S27</xm:sqref>
        </x14:conditionalFormatting>
        <x14:conditionalFormatting xmlns:xm="http://schemas.microsoft.com/office/excel/2006/main">
          <x14:cfRule type="iconSet" priority="5" id="{95B795CF-3456-40C3-AFA8-3C4D30BAF979}">
            <x14:iconSet iconSet="3Triangles">
              <x14:cfvo type="percent">
                <xm:f>0</xm:f>
              </x14:cfvo>
              <x14:cfvo type="num">
                <xm:f>1.0000000000000001E-5</xm:f>
              </x14:cfvo>
              <x14:cfvo type="num">
                <xm:f>1.0000000000000001E-5</xm:f>
              </x14:cfvo>
            </x14:iconSet>
          </x14:cfRule>
          <xm:sqref>S28</xm:sqref>
        </x14:conditionalFormatting>
        <x14:conditionalFormatting xmlns:xm="http://schemas.microsoft.com/office/excel/2006/main">
          <x14:cfRule type="iconSet" priority="4" id="{E167702E-4BA9-410A-95B3-9CF86CEBE773}">
            <x14:iconSet iconSet="3Triangles">
              <x14:cfvo type="percent">
                <xm:f>0</xm:f>
              </x14:cfvo>
              <x14:cfvo type="num">
                <xm:f>1.0000000000000001E-5</xm:f>
              </x14:cfvo>
              <x14:cfvo type="num">
                <xm:f>1.0000000000000001E-5</xm:f>
              </x14:cfvo>
            </x14:iconSet>
          </x14:cfRule>
          <xm:sqref>S29</xm:sqref>
        </x14:conditionalFormatting>
        <x14:conditionalFormatting xmlns:xm="http://schemas.microsoft.com/office/excel/2006/main">
          <x14:cfRule type="iconSet" priority="3" id="{186436F3-6B8D-4DB9-A6B0-AA941DDAFE86}">
            <x14:iconSet iconSet="3Triangles">
              <x14:cfvo type="percent">
                <xm:f>0</xm:f>
              </x14:cfvo>
              <x14:cfvo type="num">
                <xm:f>1.0000000000000001E-5</xm:f>
              </x14:cfvo>
              <x14:cfvo type="num">
                <xm:f>1.0000000000000001E-5</xm:f>
              </x14:cfvo>
            </x14:iconSet>
          </x14:cfRule>
          <xm:sqref>S30</xm:sqref>
        </x14:conditionalFormatting>
        <x14:conditionalFormatting xmlns:xm="http://schemas.microsoft.com/office/excel/2006/main">
          <x14:cfRule type="iconSet" priority="2" id="{E4E12F5E-02EA-4DD4-9476-4CCFCE11E93F}">
            <x14:iconSet iconSet="3Triangles">
              <x14:cfvo type="percent">
                <xm:f>0</xm:f>
              </x14:cfvo>
              <x14:cfvo type="num">
                <xm:f>1.0000000000000001E-5</xm:f>
              </x14:cfvo>
              <x14:cfvo type="num">
                <xm:f>1.0000000000000001E-5</xm:f>
              </x14:cfvo>
            </x14:iconSet>
          </x14:cfRule>
          <xm:sqref>S31</xm:sqref>
        </x14:conditionalFormatting>
        <x14:conditionalFormatting xmlns:xm="http://schemas.microsoft.com/office/excel/2006/main">
          <x14:cfRule type="iconSet" priority="1" id="{8ED4D304-631B-41D7-9573-CEE7828F7581}">
            <x14:iconSet iconSet="3Triangles">
              <x14:cfvo type="percent">
                <xm:f>0</xm:f>
              </x14:cfvo>
              <x14:cfvo type="num">
                <xm:f>1.0000000000000001E-5</xm:f>
              </x14:cfvo>
              <x14:cfvo type="num">
                <xm:f>1.0000000000000001E-5</xm:f>
              </x14:cfvo>
            </x14:iconSet>
          </x14:cfRule>
          <xm:sqref>S32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84F9-8A2E-426B-8B14-514EB092ED35}">
  <sheetPr codeName="Sheet18">
    <tabColor rgb="FF00B050"/>
  </sheetPr>
  <dimension ref="A1:S39"/>
  <sheetViews>
    <sheetView showGridLines="0" zoomScaleNormal="100" workbookViewId="0">
      <pane xSplit="2" ySplit="5" topLeftCell="C6" activePane="bottomRight" state="frozen"/>
      <selection activeCell="H4" sqref="H4:H6"/>
      <selection pane="topRight" activeCell="H4" sqref="H4:H6"/>
      <selection pane="bottomLeft" activeCell="H4" sqref="H4:H6"/>
      <selection pane="bottomRight"/>
    </sheetView>
  </sheetViews>
  <sheetFormatPr defaultRowHeight="14.5" x14ac:dyDescent="0.35"/>
  <cols>
    <col min="1" max="1" width="20.6328125" style="314" customWidth="1"/>
    <col min="2" max="2" width="10.90625" style="314" customWidth="1"/>
    <col min="3" max="19" width="13.1796875" style="314" customWidth="1"/>
    <col min="20" max="16384" width="8.7265625" style="314"/>
  </cols>
  <sheetData>
    <row r="1" spans="1:19" x14ac:dyDescent="0.35">
      <c r="A1" s="212" t="s">
        <v>246</v>
      </c>
    </row>
    <row r="3" spans="1:19" ht="15" customHeight="1" x14ac:dyDescent="0.35">
      <c r="A3" s="298" t="s">
        <v>33</v>
      </c>
      <c r="B3" s="240"/>
      <c r="C3" s="240" t="s">
        <v>29</v>
      </c>
      <c r="D3" s="240" t="s">
        <v>29</v>
      </c>
      <c r="E3" s="240"/>
      <c r="F3" s="240"/>
      <c r="G3" s="242"/>
      <c r="H3" s="242"/>
      <c r="I3" s="242"/>
      <c r="J3" s="240"/>
      <c r="K3" s="240"/>
      <c r="L3" s="240"/>
      <c r="M3" s="241"/>
      <c r="N3" s="242"/>
      <c r="O3" s="242"/>
      <c r="P3" s="242"/>
    </row>
    <row r="4" spans="1:19" ht="35" customHeight="1" thickBot="1" x14ac:dyDescent="0.4">
      <c r="A4" s="228"/>
      <c r="B4" s="229"/>
      <c r="C4" s="570" t="s">
        <v>70</v>
      </c>
      <c r="D4" s="571"/>
      <c r="E4" s="571"/>
      <c r="F4" s="571"/>
      <c r="G4" s="571"/>
      <c r="H4" s="571"/>
      <c r="I4" s="571"/>
      <c r="J4" s="584" t="s">
        <v>71</v>
      </c>
      <c r="K4" s="571"/>
      <c r="L4" s="571"/>
      <c r="M4" s="571"/>
      <c r="N4" s="571"/>
      <c r="O4" s="571"/>
      <c r="P4" s="571"/>
      <c r="Q4" s="585" t="s">
        <v>298</v>
      </c>
      <c r="R4" s="587"/>
      <c r="S4" s="587"/>
    </row>
    <row r="5" spans="1:19" s="176" customFormat="1" ht="37.5" customHeight="1" thickBot="1" x14ac:dyDescent="0.4">
      <c r="A5" s="369" t="s">
        <v>9</v>
      </c>
      <c r="B5" s="369" t="s">
        <v>69</v>
      </c>
      <c r="C5" s="450" t="s">
        <v>64</v>
      </c>
      <c r="D5" s="451" t="s">
        <v>65</v>
      </c>
      <c r="E5" s="452" t="s">
        <v>66</v>
      </c>
      <c r="F5" s="451" t="s">
        <v>67</v>
      </c>
      <c r="G5" s="452" t="s">
        <v>68</v>
      </c>
      <c r="H5" s="453" t="s">
        <v>176</v>
      </c>
      <c r="I5" s="450" t="s">
        <v>177</v>
      </c>
      <c r="J5" s="545" t="s">
        <v>343</v>
      </c>
      <c r="K5" s="543" t="s">
        <v>344</v>
      </c>
      <c r="L5" s="542" t="s">
        <v>345</v>
      </c>
      <c r="M5" s="543" t="s">
        <v>346</v>
      </c>
      <c r="N5" s="544" t="s">
        <v>347</v>
      </c>
      <c r="O5" s="541" t="s">
        <v>348</v>
      </c>
      <c r="P5" s="542" t="s">
        <v>349</v>
      </c>
      <c r="Q5" s="540" t="s">
        <v>350</v>
      </c>
      <c r="R5" s="535" t="s">
        <v>351</v>
      </c>
      <c r="S5" s="542" t="s">
        <v>353</v>
      </c>
    </row>
    <row r="6" spans="1:19" ht="15" customHeight="1" x14ac:dyDescent="0.35">
      <c r="A6" s="321" t="s">
        <v>12</v>
      </c>
      <c r="B6" s="321" t="s">
        <v>73</v>
      </c>
      <c r="C6" s="215">
        <v>3111</v>
      </c>
      <c r="D6" s="215">
        <v>3107</v>
      </c>
      <c r="E6" s="215">
        <v>2889</v>
      </c>
      <c r="F6" s="215">
        <v>2745</v>
      </c>
      <c r="G6" s="215">
        <v>2570</v>
      </c>
      <c r="H6" s="215">
        <v>2639</v>
      </c>
      <c r="I6" s="399">
        <v>2786</v>
      </c>
      <c r="J6" s="365">
        <v>81.5</v>
      </c>
      <c r="K6" s="346">
        <v>81.100000000000009</v>
      </c>
      <c r="L6" s="346">
        <v>81.899999999999991</v>
      </c>
      <c r="M6" s="346">
        <v>82.7</v>
      </c>
      <c r="N6" s="346">
        <v>84.7</v>
      </c>
      <c r="O6" s="346">
        <v>94.202349374763173</v>
      </c>
      <c r="P6" s="352">
        <v>94.938980617372579</v>
      </c>
      <c r="Q6" s="365">
        <f>P6-O6</f>
        <v>0.73663124260940549</v>
      </c>
      <c r="R6" s="365">
        <f>P6-N6</f>
        <v>10.238980617372576</v>
      </c>
      <c r="S6" s="435">
        <f>P6-K6</f>
        <v>13.83898061737257</v>
      </c>
    </row>
    <row r="7" spans="1:19" ht="15" customHeight="1" x14ac:dyDescent="0.35">
      <c r="A7" s="321"/>
      <c r="B7" s="321" t="s">
        <v>74</v>
      </c>
      <c r="C7" s="215">
        <v>1133</v>
      </c>
      <c r="D7" s="215">
        <v>1107</v>
      </c>
      <c r="E7" s="215">
        <v>1046</v>
      </c>
      <c r="F7" s="215">
        <v>1012</v>
      </c>
      <c r="G7" s="215">
        <v>893</v>
      </c>
      <c r="H7" s="215">
        <v>888</v>
      </c>
      <c r="I7" s="399">
        <v>969</v>
      </c>
      <c r="J7" s="365">
        <v>81.5</v>
      </c>
      <c r="K7" s="346">
        <v>80.100000000000009</v>
      </c>
      <c r="L7" s="346">
        <v>80.300000000000011</v>
      </c>
      <c r="M7" s="346">
        <v>83</v>
      </c>
      <c r="N7" s="346">
        <v>83.5</v>
      </c>
      <c r="O7" s="346">
        <v>92.342342342342349</v>
      </c>
      <c r="P7" s="352">
        <v>92.879256965944265</v>
      </c>
      <c r="Q7" s="365">
        <f t="shared" ref="Q7:Q32" si="0">P7-O7</f>
        <v>0.53691462360191622</v>
      </c>
      <c r="R7" s="365">
        <f t="shared" ref="R7:R32" si="1">P7-N7</f>
        <v>9.3792569659442648</v>
      </c>
      <c r="S7" s="435">
        <f t="shared" ref="S7:S32" si="2">P7-K7</f>
        <v>12.779256965944256</v>
      </c>
    </row>
    <row r="8" spans="1:19" ht="15" customHeight="1" x14ac:dyDescent="0.35">
      <c r="A8" s="321"/>
      <c r="B8" s="321" t="s">
        <v>75</v>
      </c>
      <c r="C8" s="215">
        <v>1978</v>
      </c>
      <c r="D8" s="215">
        <v>2000</v>
      </c>
      <c r="E8" s="215">
        <v>1843</v>
      </c>
      <c r="F8" s="215">
        <v>1733</v>
      </c>
      <c r="G8" s="215">
        <v>1677</v>
      </c>
      <c r="H8" s="215">
        <v>1751</v>
      </c>
      <c r="I8" s="399">
        <v>1817</v>
      </c>
      <c r="J8" s="365">
        <v>93</v>
      </c>
      <c r="K8" s="346">
        <v>81.699999999999989</v>
      </c>
      <c r="L8" s="346">
        <v>82.699999999999989</v>
      </c>
      <c r="M8" s="346">
        <v>82.5</v>
      </c>
      <c r="N8" s="346">
        <v>85.3</v>
      </c>
      <c r="O8" s="346">
        <v>95.145631067961162</v>
      </c>
      <c r="P8" s="352">
        <v>96.037424325811784</v>
      </c>
      <c r="Q8" s="365">
        <f t="shared" si="0"/>
        <v>0.89179325785062247</v>
      </c>
      <c r="R8" s="365">
        <f t="shared" si="1"/>
        <v>10.737424325811787</v>
      </c>
      <c r="S8" s="435">
        <f t="shared" si="2"/>
        <v>14.337424325811796</v>
      </c>
    </row>
    <row r="9" spans="1:19" ht="15" customHeight="1" x14ac:dyDescent="0.35">
      <c r="A9" s="331" t="s">
        <v>13</v>
      </c>
      <c r="B9" s="331" t="s">
        <v>73</v>
      </c>
      <c r="C9" s="226">
        <v>1843</v>
      </c>
      <c r="D9" s="226">
        <v>1864</v>
      </c>
      <c r="E9" s="226">
        <v>1743</v>
      </c>
      <c r="F9" s="226">
        <v>1659</v>
      </c>
      <c r="G9" s="226">
        <v>1648</v>
      </c>
      <c r="H9" s="226">
        <v>1771</v>
      </c>
      <c r="I9" s="436">
        <v>1860</v>
      </c>
      <c r="J9" s="366">
        <v>85</v>
      </c>
      <c r="K9" s="347">
        <v>84</v>
      </c>
      <c r="L9" s="347">
        <v>89.2</v>
      </c>
      <c r="M9" s="347">
        <v>87.3</v>
      </c>
      <c r="N9" s="347">
        <v>87.2</v>
      </c>
      <c r="O9" s="347">
        <v>96.160361377752679</v>
      </c>
      <c r="P9" s="353">
        <v>94.462365591397841</v>
      </c>
      <c r="Q9" s="366">
        <f t="shared" si="0"/>
        <v>-1.6979957863548378</v>
      </c>
      <c r="R9" s="366">
        <f t="shared" si="1"/>
        <v>7.2623655913978382</v>
      </c>
      <c r="S9" s="437">
        <f t="shared" si="2"/>
        <v>10.462365591397841</v>
      </c>
    </row>
    <row r="10" spans="1:19" ht="15" customHeight="1" x14ac:dyDescent="0.35">
      <c r="A10" s="331"/>
      <c r="B10" s="331" t="s">
        <v>74</v>
      </c>
      <c r="C10" s="226">
        <v>837</v>
      </c>
      <c r="D10" s="226">
        <v>851</v>
      </c>
      <c r="E10" s="226">
        <v>753</v>
      </c>
      <c r="F10" s="226">
        <v>748</v>
      </c>
      <c r="G10" s="226">
        <v>732</v>
      </c>
      <c r="H10" s="226">
        <v>729</v>
      </c>
      <c r="I10" s="436">
        <v>751</v>
      </c>
      <c r="J10" s="366">
        <v>84.899999999999991</v>
      </c>
      <c r="K10" s="347">
        <v>84.5</v>
      </c>
      <c r="L10" s="347">
        <v>86.2</v>
      </c>
      <c r="M10" s="347">
        <v>86.6</v>
      </c>
      <c r="N10" s="347">
        <v>86.7</v>
      </c>
      <c r="O10" s="347">
        <v>95.61042524005488</v>
      </c>
      <c r="P10" s="353">
        <v>93.342210386151805</v>
      </c>
      <c r="Q10" s="366">
        <f t="shared" si="0"/>
        <v>-2.2682148539030749</v>
      </c>
      <c r="R10" s="366">
        <f t="shared" si="1"/>
        <v>6.6422103861518025</v>
      </c>
      <c r="S10" s="437">
        <f t="shared" si="2"/>
        <v>8.8422103861518053</v>
      </c>
    </row>
    <row r="11" spans="1:19" ht="15" customHeight="1" x14ac:dyDescent="0.35">
      <c r="A11" s="322"/>
      <c r="B11" s="322" t="s">
        <v>75</v>
      </c>
      <c r="C11" s="216">
        <v>1006</v>
      </c>
      <c r="D11" s="216">
        <v>1013</v>
      </c>
      <c r="E11" s="216">
        <v>990</v>
      </c>
      <c r="F11" s="216">
        <v>911</v>
      </c>
      <c r="G11" s="216">
        <v>916</v>
      </c>
      <c r="H11" s="216">
        <v>1042</v>
      </c>
      <c r="I11" s="429">
        <v>1109</v>
      </c>
      <c r="J11" s="366">
        <v>85.1</v>
      </c>
      <c r="K11" s="347">
        <v>83.6</v>
      </c>
      <c r="L11" s="347">
        <v>91.5</v>
      </c>
      <c r="M11" s="347">
        <v>87.9</v>
      </c>
      <c r="N11" s="347">
        <v>87.6</v>
      </c>
      <c r="O11" s="347">
        <v>96.545105566218808</v>
      </c>
      <c r="P11" s="353">
        <v>95.220919747520298</v>
      </c>
      <c r="Q11" s="366">
        <f t="shared" si="0"/>
        <v>-1.3241858186985098</v>
      </c>
      <c r="R11" s="366">
        <f t="shared" si="1"/>
        <v>7.6209197475203041</v>
      </c>
      <c r="S11" s="437">
        <f t="shared" si="2"/>
        <v>11.620919747520304</v>
      </c>
    </row>
    <row r="12" spans="1:19" ht="15" customHeight="1" x14ac:dyDescent="0.35">
      <c r="A12" s="321" t="s">
        <v>14</v>
      </c>
      <c r="B12" s="321" t="s">
        <v>73</v>
      </c>
      <c r="C12" s="215">
        <v>168</v>
      </c>
      <c r="D12" s="215">
        <v>245</v>
      </c>
      <c r="E12" s="215">
        <v>315</v>
      </c>
      <c r="F12" s="215">
        <v>364</v>
      </c>
      <c r="G12" s="215">
        <v>317</v>
      </c>
      <c r="H12" s="215">
        <v>346</v>
      </c>
      <c r="I12" s="399">
        <v>338</v>
      </c>
      <c r="J12" s="365">
        <v>75.599999999999994</v>
      </c>
      <c r="K12" s="346">
        <v>78</v>
      </c>
      <c r="L12" s="346">
        <v>84.1</v>
      </c>
      <c r="M12" s="346">
        <v>86</v>
      </c>
      <c r="N12" s="346">
        <v>81.400000000000006</v>
      </c>
      <c r="O12" s="346">
        <v>96.531791907514446</v>
      </c>
      <c r="P12" s="352">
        <v>94.970414201183431</v>
      </c>
      <c r="Q12" s="365">
        <f t="shared" si="0"/>
        <v>-1.5613777063310152</v>
      </c>
      <c r="R12" s="365">
        <f t="shared" si="1"/>
        <v>13.570414201183425</v>
      </c>
      <c r="S12" s="435">
        <f t="shared" si="2"/>
        <v>16.970414201183431</v>
      </c>
    </row>
    <row r="13" spans="1:19" ht="15" customHeight="1" x14ac:dyDescent="0.35">
      <c r="A13" s="321"/>
      <c r="B13" s="321" t="s">
        <v>74</v>
      </c>
      <c r="C13" s="215">
        <v>157</v>
      </c>
      <c r="D13" s="215">
        <v>208</v>
      </c>
      <c r="E13" s="215">
        <v>253</v>
      </c>
      <c r="F13" s="215">
        <v>314</v>
      </c>
      <c r="G13" s="215">
        <v>258</v>
      </c>
      <c r="H13" s="215">
        <v>277</v>
      </c>
      <c r="I13" s="399">
        <v>285</v>
      </c>
      <c r="J13" s="365">
        <v>74.5</v>
      </c>
      <c r="K13" s="346">
        <v>76.900000000000006</v>
      </c>
      <c r="L13" s="346">
        <v>83.8</v>
      </c>
      <c r="M13" s="346">
        <v>85.4</v>
      </c>
      <c r="N13" s="346">
        <v>82.9</v>
      </c>
      <c r="O13" s="346">
        <v>95.667870036101093</v>
      </c>
      <c r="P13" s="352">
        <v>94.73684210526315</v>
      </c>
      <c r="Q13" s="365">
        <f t="shared" si="0"/>
        <v>-0.93102793083794211</v>
      </c>
      <c r="R13" s="365">
        <f t="shared" si="1"/>
        <v>11.836842105263145</v>
      </c>
      <c r="S13" s="435">
        <f t="shared" si="2"/>
        <v>17.836842105263145</v>
      </c>
    </row>
    <row r="14" spans="1:19" ht="15" customHeight="1" x14ac:dyDescent="0.35">
      <c r="A14" s="321"/>
      <c r="B14" s="321" t="s">
        <v>75</v>
      </c>
      <c r="C14" s="217">
        <v>11</v>
      </c>
      <c r="D14" s="217">
        <v>37</v>
      </c>
      <c r="E14" s="217">
        <v>62</v>
      </c>
      <c r="F14" s="217">
        <v>50</v>
      </c>
      <c r="G14" s="217">
        <v>59</v>
      </c>
      <c r="H14" s="217">
        <v>69</v>
      </c>
      <c r="I14" s="438">
        <v>53</v>
      </c>
      <c r="J14" s="365">
        <v>90.9</v>
      </c>
      <c r="K14" s="346">
        <v>83.8</v>
      </c>
      <c r="L14" s="346">
        <v>85.5</v>
      </c>
      <c r="M14" s="346">
        <v>90</v>
      </c>
      <c r="N14" s="346">
        <v>74.599999999999994</v>
      </c>
      <c r="O14" s="346">
        <v>100</v>
      </c>
      <c r="P14" s="352">
        <v>96.226415094339629</v>
      </c>
      <c r="Q14" s="365">
        <f t="shared" si="0"/>
        <v>-3.7735849056603712</v>
      </c>
      <c r="R14" s="365">
        <f t="shared" si="1"/>
        <v>21.626415094339634</v>
      </c>
      <c r="S14" s="435">
        <f t="shared" si="2"/>
        <v>12.426415094339632</v>
      </c>
    </row>
    <row r="15" spans="1:19" ht="15" customHeight="1" x14ac:dyDescent="0.35">
      <c r="A15" s="331" t="s">
        <v>27</v>
      </c>
      <c r="B15" s="331" t="s">
        <v>73</v>
      </c>
      <c r="C15" s="226">
        <v>1022</v>
      </c>
      <c r="D15" s="226">
        <v>987</v>
      </c>
      <c r="E15" s="226">
        <v>1017</v>
      </c>
      <c r="F15" s="226">
        <v>972</v>
      </c>
      <c r="G15" s="226">
        <v>878</v>
      </c>
      <c r="H15" s="226">
        <v>742</v>
      </c>
      <c r="I15" s="436">
        <v>799</v>
      </c>
      <c r="J15" s="366">
        <v>75.5</v>
      </c>
      <c r="K15" s="347">
        <v>78.400000000000006</v>
      </c>
      <c r="L15" s="347">
        <v>76</v>
      </c>
      <c r="M15" s="347">
        <v>75.099999999999994</v>
      </c>
      <c r="N15" s="347">
        <v>80.099999999999994</v>
      </c>
      <c r="O15" s="347">
        <v>92.991913746630729</v>
      </c>
      <c r="P15" s="353">
        <v>92.740926157697118</v>
      </c>
      <c r="Q15" s="366">
        <f t="shared" si="0"/>
        <v>-0.25098758893361151</v>
      </c>
      <c r="R15" s="366">
        <f t="shared" si="1"/>
        <v>12.640926157697123</v>
      </c>
      <c r="S15" s="437">
        <f t="shared" si="2"/>
        <v>14.340926157697112</v>
      </c>
    </row>
    <row r="16" spans="1:19" ht="15" customHeight="1" x14ac:dyDescent="0.35">
      <c r="A16" s="331"/>
      <c r="B16" s="331" t="s">
        <v>74</v>
      </c>
      <c r="C16" s="226">
        <v>717</v>
      </c>
      <c r="D16" s="226">
        <v>718</v>
      </c>
      <c r="E16" s="226">
        <v>725</v>
      </c>
      <c r="F16" s="226">
        <v>693</v>
      </c>
      <c r="G16" s="226">
        <v>626</v>
      </c>
      <c r="H16" s="226">
        <v>474</v>
      </c>
      <c r="I16" s="436">
        <v>542</v>
      </c>
      <c r="J16" s="366">
        <v>78.400000000000006</v>
      </c>
      <c r="K16" s="347">
        <v>76.2</v>
      </c>
      <c r="L16" s="347">
        <v>74.599999999999994</v>
      </c>
      <c r="M16" s="347">
        <v>71.400000000000006</v>
      </c>
      <c r="N16" s="347">
        <v>78.099999999999994</v>
      </c>
      <c r="O16" s="347">
        <v>91.350210970464133</v>
      </c>
      <c r="P16" s="353">
        <v>91.881918819188186</v>
      </c>
      <c r="Q16" s="366">
        <f t="shared" si="0"/>
        <v>0.53170784872405363</v>
      </c>
      <c r="R16" s="366">
        <f t="shared" si="1"/>
        <v>13.781918819188192</v>
      </c>
      <c r="S16" s="437">
        <f t="shared" si="2"/>
        <v>15.681918819188184</v>
      </c>
    </row>
    <row r="17" spans="1:19" ht="15" customHeight="1" x14ac:dyDescent="0.35">
      <c r="A17" s="331"/>
      <c r="B17" s="331" t="s">
        <v>75</v>
      </c>
      <c r="C17" s="226">
        <v>305</v>
      </c>
      <c r="D17" s="226">
        <v>269</v>
      </c>
      <c r="E17" s="226">
        <v>292</v>
      </c>
      <c r="F17" s="226">
        <v>279</v>
      </c>
      <c r="G17" s="226">
        <v>252</v>
      </c>
      <c r="H17" s="226">
        <v>268</v>
      </c>
      <c r="I17" s="436">
        <v>257</v>
      </c>
      <c r="J17" s="366">
        <v>76.3</v>
      </c>
      <c r="K17" s="347">
        <v>84.399999999999991</v>
      </c>
      <c r="L17" s="347">
        <v>79.5</v>
      </c>
      <c r="M17" s="347">
        <v>84.2</v>
      </c>
      <c r="N17" s="347">
        <v>84.9</v>
      </c>
      <c r="O17" s="347">
        <v>95.895522388059703</v>
      </c>
      <c r="P17" s="353">
        <v>94.552529182879368</v>
      </c>
      <c r="Q17" s="366">
        <f t="shared" si="0"/>
        <v>-1.3429932051803348</v>
      </c>
      <c r="R17" s="366">
        <f t="shared" si="1"/>
        <v>9.6525291828793627</v>
      </c>
      <c r="S17" s="437">
        <f t="shared" si="2"/>
        <v>10.152529182879377</v>
      </c>
    </row>
    <row r="18" spans="1:19" ht="15" customHeight="1" x14ac:dyDescent="0.35">
      <c r="A18" s="301" t="s">
        <v>76</v>
      </c>
      <c r="B18" s="301" t="s">
        <v>73</v>
      </c>
      <c r="C18" s="232">
        <v>181</v>
      </c>
      <c r="D18" s="232">
        <v>189</v>
      </c>
      <c r="E18" s="232">
        <v>199</v>
      </c>
      <c r="F18" s="232">
        <v>197</v>
      </c>
      <c r="G18" s="232">
        <v>172</v>
      </c>
      <c r="H18" s="232">
        <v>155</v>
      </c>
      <c r="I18" s="428">
        <v>178</v>
      </c>
      <c r="J18" s="439">
        <v>92.300000000000011</v>
      </c>
      <c r="K18" s="440">
        <v>96.8</v>
      </c>
      <c r="L18" s="440">
        <v>95.5</v>
      </c>
      <c r="M18" s="440">
        <v>95.4</v>
      </c>
      <c r="N18" s="440">
        <v>97.7</v>
      </c>
      <c r="O18" s="440">
        <v>100</v>
      </c>
      <c r="P18" s="441">
        <v>98.31460674157303</v>
      </c>
      <c r="Q18" s="365">
        <f t="shared" si="0"/>
        <v>-1.68539325842697</v>
      </c>
      <c r="R18" s="365">
        <f t="shared" si="1"/>
        <v>0.61460674157302719</v>
      </c>
      <c r="S18" s="435">
        <f t="shared" si="2"/>
        <v>1.5146067415730329</v>
      </c>
    </row>
    <row r="19" spans="1:19" ht="15" customHeight="1" x14ac:dyDescent="0.35">
      <c r="A19" s="301"/>
      <c r="B19" s="301" t="s">
        <v>74</v>
      </c>
      <c r="C19" s="232">
        <v>128</v>
      </c>
      <c r="D19" s="232">
        <v>140</v>
      </c>
      <c r="E19" s="232">
        <v>139</v>
      </c>
      <c r="F19" s="232">
        <v>141</v>
      </c>
      <c r="G19" s="232">
        <v>121</v>
      </c>
      <c r="H19" s="232">
        <v>111</v>
      </c>
      <c r="I19" s="428">
        <v>131</v>
      </c>
      <c r="J19" s="439">
        <v>92.2</v>
      </c>
      <c r="K19" s="440">
        <v>96.399999999999991</v>
      </c>
      <c r="L19" s="440">
        <v>95.7</v>
      </c>
      <c r="M19" s="440">
        <v>94.3</v>
      </c>
      <c r="N19" s="440">
        <v>96.7</v>
      </c>
      <c r="O19" s="440">
        <v>100</v>
      </c>
      <c r="P19" s="441">
        <v>97.70992366412213</v>
      </c>
      <c r="Q19" s="365">
        <f t="shared" si="0"/>
        <v>-2.2900763358778704</v>
      </c>
      <c r="R19" s="365">
        <f t="shared" si="1"/>
        <v>1.0099236641221268</v>
      </c>
      <c r="S19" s="435">
        <f t="shared" si="2"/>
        <v>1.3099236641221381</v>
      </c>
    </row>
    <row r="20" spans="1:19" ht="15" customHeight="1" x14ac:dyDescent="0.35">
      <c r="A20" s="321"/>
      <c r="B20" s="321" t="s">
        <v>75</v>
      </c>
      <c r="C20" s="215">
        <v>53</v>
      </c>
      <c r="D20" s="215">
        <v>49</v>
      </c>
      <c r="E20" s="215">
        <v>60</v>
      </c>
      <c r="F20" s="215">
        <v>56</v>
      </c>
      <c r="G20" s="215">
        <v>51</v>
      </c>
      <c r="H20" s="215">
        <v>44</v>
      </c>
      <c r="I20" s="399">
        <v>47</v>
      </c>
      <c r="J20" s="365">
        <v>92.5</v>
      </c>
      <c r="K20" s="346">
        <v>98</v>
      </c>
      <c r="L20" s="346">
        <v>95</v>
      </c>
      <c r="M20" s="346">
        <v>98.2</v>
      </c>
      <c r="N20" s="346">
        <v>100</v>
      </c>
      <c r="O20" s="346">
        <v>100</v>
      </c>
      <c r="P20" s="352">
        <v>100</v>
      </c>
      <c r="Q20" s="365">
        <f t="shared" si="0"/>
        <v>0</v>
      </c>
      <c r="R20" s="365">
        <f t="shared" si="1"/>
        <v>0</v>
      </c>
      <c r="S20" s="435">
        <f t="shared" si="2"/>
        <v>2</v>
      </c>
    </row>
    <row r="21" spans="1:19" ht="15" customHeight="1" x14ac:dyDescent="0.35">
      <c r="A21" s="322" t="s">
        <v>17</v>
      </c>
      <c r="B21" s="322" t="s">
        <v>73</v>
      </c>
      <c r="C21" s="216">
        <v>1498</v>
      </c>
      <c r="D21" s="216">
        <v>1479</v>
      </c>
      <c r="E21" s="216">
        <v>1455</v>
      </c>
      <c r="F21" s="216">
        <v>1021</v>
      </c>
      <c r="G21" s="216">
        <v>1029</v>
      </c>
      <c r="H21" s="216">
        <v>871</v>
      </c>
      <c r="I21" s="429">
        <v>750</v>
      </c>
      <c r="J21" s="366">
        <v>77.5</v>
      </c>
      <c r="K21" s="347">
        <v>77.600000000000009</v>
      </c>
      <c r="L21" s="347">
        <v>75.7</v>
      </c>
      <c r="M21" s="347">
        <v>72.2</v>
      </c>
      <c r="N21" s="347">
        <v>72.599999999999994</v>
      </c>
      <c r="O21" s="347">
        <v>90.815154994259473</v>
      </c>
      <c r="P21" s="353">
        <v>94.666666666666671</v>
      </c>
      <c r="Q21" s="366" t="s">
        <v>127</v>
      </c>
      <c r="R21" s="366" t="s">
        <v>127</v>
      </c>
      <c r="S21" s="437" t="s">
        <v>127</v>
      </c>
    </row>
    <row r="22" spans="1:19" ht="15" customHeight="1" x14ac:dyDescent="0.35">
      <c r="A22" s="322"/>
      <c r="B22" s="322" t="s">
        <v>74</v>
      </c>
      <c r="C22" s="216">
        <v>934</v>
      </c>
      <c r="D22" s="216">
        <v>854</v>
      </c>
      <c r="E22" s="216">
        <v>905</v>
      </c>
      <c r="F22" s="216">
        <v>611</v>
      </c>
      <c r="G22" s="216">
        <v>643</v>
      </c>
      <c r="H22" s="216">
        <v>552</v>
      </c>
      <c r="I22" s="429">
        <v>498</v>
      </c>
      <c r="J22" s="366">
        <v>76.2</v>
      </c>
      <c r="K22" s="347">
        <v>74.900000000000006</v>
      </c>
      <c r="L22" s="347">
        <v>72.2</v>
      </c>
      <c r="M22" s="347">
        <v>72.2</v>
      </c>
      <c r="N22" s="347">
        <v>70.599999999999994</v>
      </c>
      <c r="O22" s="347">
        <v>90.036231884057969</v>
      </c>
      <c r="P22" s="353">
        <v>93.373493975903614</v>
      </c>
      <c r="Q22" s="366" t="s">
        <v>127</v>
      </c>
      <c r="R22" s="366" t="s">
        <v>127</v>
      </c>
      <c r="S22" s="437" t="s">
        <v>127</v>
      </c>
    </row>
    <row r="23" spans="1:19" ht="15" customHeight="1" x14ac:dyDescent="0.35">
      <c r="A23" s="322"/>
      <c r="B23" s="322" t="s">
        <v>75</v>
      </c>
      <c r="C23" s="216">
        <v>564</v>
      </c>
      <c r="D23" s="216">
        <v>625</v>
      </c>
      <c r="E23" s="216">
        <v>550</v>
      </c>
      <c r="F23" s="216">
        <v>410</v>
      </c>
      <c r="G23" s="216">
        <v>386</v>
      </c>
      <c r="H23" s="216">
        <v>319</v>
      </c>
      <c r="I23" s="429">
        <v>252</v>
      </c>
      <c r="J23" s="366">
        <v>79.600000000000009</v>
      </c>
      <c r="K23" s="347">
        <v>81.3</v>
      </c>
      <c r="L23" s="347">
        <v>81.5</v>
      </c>
      <c r="M23" s="347">
        <v>72.2</v>
      </c>
      <c r="N23" s="347">
        <v>75.900000000000006</v>
      </c>
      <c r="O23" s="347">
        <v>92.163009404388717</v>
      </c>
      <c r="P23" s="353">
        <v>97.222222222222214</v>
      </c>
      <c r="Q23" s="366" t="s">
        <v>127</v>
      </c>
      <c r="R23" s="366" t="s">
        <v>127</v>
      </c>
      <c r="S23" s="437" t="s">
        <v>127</v>
      </c>
    </row>
    <row r="24" spans="1:19" ht="15" customHeight="1" x14ac:dyDescent="0.35">
      <c r="A24" s="321" t="s">
        <v>18</v>
      </c>
      <c r="B24" s="321" t="s">
        <v>73</v>
      </c>
      <c r="C24" s="215">
        <v>3328</v>
      </c>
      <c r="D24" s="215">
        <v>3376</v>
      </c>
      <c r="E24" s="215">
        <v>3129</v>
      </c>
      <c r="F24" s="215">
        <v>2964</v>
      </c>
      <c r="G24" s="215">
        <v>2899</v>
      </c>
      <c r="H24" s="215">
        <v>2959</v>
      </c>
      <c r="I24" s="399">
        <v>3134</v>
      </c>
      <c r="J24" s="365">
        <v>87</v>
      </c>
      <c r="K24" s="346">
        <v>87.1</v>
      </c>
      <c r="L24" s="346">
        <v>88.1</v>
      </c>
      <c r="M24" s="346">
        <v>88.5</v>
      </c>
      <c r="N24" s="346">
        <v>89</v>
      </c>
      <c r="O24" s="346">
        <v>96.079756674552215</v>
      </c>
      <c r="P24" s="352">
        <v>93.905552010210585</v>
      </c>
      <c r="Q24" s="365">
        <f t="shared" si="0"/>
        <v>-2.1742046643416302</v>
      </c>
      <c r="R24" s="365">
        <f t="shared" si="1"/>
        <v>4.9055520102105845</v>
      </c>
      <c r="S24" s="435">
        <f t="shared" si="2"/>
        <v>6.8055520102105902</v>
      </c>
    </row>
    <row r="25" spans="1:19" ht="15" customHeight="1" x14ac:dyDescent="0.35">
      <c r="A25" s="321"/>
      <c r="B25" s="321" t="s">
        <v>74</v>
      </c>
      <c r="C25" s="215">
        <v>1946</v>
      </c>
      <c r="D25" s="215">
        <v>1920</v>
      </c>
      <c r="E25" s="215">
        <v>1747</v>
      </c>
      <c r="F25" s="215">
        <v>1766</v>
      </c>
      <c r="G25" s="215">
        <v>1647</v>
      </c>
      <c r="H25" s="215">
        <v>1645</v>
      </c>
      <c r="I25" s="399">
        <v>1732</v>
      </c>
      <c r="J25" s="365">
        <v>85.9</v>
      </c>
      <c r="K25" s="346">
        <v>85.6</v>
      </c>
      <c r="L25" s="346">
        <v>86.4</v>
      </c>
      <c r="M25" s="346">
        <v>87.1</v>
      </c>
      <c r="N25" s="346">
        <v>88.2</v>
      </c>
      <c r="O25" s="346">
        <v>94.832826747720361</v>
      </c>
      <c r="P25" s="352">
        <v>92.378752886836025</v>
      </c>
      <c r="Q25" s="365">
        <f t="shared" si="0"/>
        <v>-2.4540738608843355</v>
      </c>
      <c r="R25" s="365">
        <f t="shared" si="1"/>
        <v>4.1787528868360226</v>
      </c>
      <c r="S25" s="435">
        <f t="shared" si="2"/>
        <v>6.7787528868360312</v>
      </c>
    </row>
    <row r="26" spans="1:19" ht="15" customHeight="1" x14ac:dyDescent="0.35">
      <c r="A26" s="321"/>
      <c r="B26" s="321" t="s">
        <v>75</v>
      </c>
      <c r="C26" s="215">
        <v>1382</v>
      </c>
      <c r="D26" s="215">
        <v>1456</v>
      </c>
      <c r="E26" s="215">
        <v>1382</v>
      </c>
      <c r="F26" s="215">
        <v>1198</v>
      </c>
      <c r="G26" s="215">
        <v>1252</v>
      </c>
      <c r="H26" s="215">
        <v>1314</v>
      </c>
      <c r="I26" s="399">
        <v>1402</v>
      </c>
      <c r="J26" s="365">
        <v>88.7</v>
      </c>
      <c r="K26" s="346">
        <v>88.9</v>
      </c>
      <c r="L26" s="346">
        <v>90.2</v>
      </c>
      <c r="M26" s="346">
        <v>90.6</v>
      </c>
      <c r="N26" s="346">
        <v>90</v>
      </c>
      <c r="O26" s="346">
        <v>97.640791476407912</v>
      </c>
      <c r="P26" s="352">
        <v>95.791726105563484</v>
      </c>
      <c r="Q26" s="365">
        <f t="shared" si="0"/>
        <v>-1.8490653708444285</v>
      </c>
      <c r="R26" s="365">
        <f t="shared" si="1"/>
        <v>5.7917261055634839</v>
      </c>
      <c r="S26" s="435">
        <f t="shared" si="2"/>
        <v>6.8917261055634782</v>
      </c>
    </row>
    <row r="27" spans="1:19" ht="15" customHeight="1" x14ac:dyDescent="0.35">
      <c r="A27" s="322" t="s">
        <v>19</v>
      </c>
      <c r="B27" s="322" t="s">
        <v>73</v>
      </c>
      <c r="C27" s="216">
        <v>1532</v>
      </c>
      <c r="D27" s="216">
        <v>1414</v>
      </c>
      <c r="E27" s="216">
        <v>1293</v>
      </c>
      <c r="F27" s="216">
        <v>1242</v>
      </c>
      <c r="G27" s="216">
        <v>1121</v>
      </c>
      <c r="H27" s="216">
        <v>1040</v>
      </c>
      <c r="I27" s="429">
        <v>1252</v>
      </c>
      <c r="J27" s="366">
        <v>79.5</v>
      </c>
      <c r="K27" s="347">
        <v>80.7</v>
      </c>
      <c r="L27" s="347">
        <v>80.900000000000006</v>
      </c>
      <c r="M27" s="347">
        <v>77.5</v>
      </c>
      <c r="N27" s="347">
        <v>80.599999999999994</v>
      </c>
      <c r="O27" s="347">
        <v>94.903846153846146</v>
      </c>
      <c r="P27" s="353">
        <v>92.492012779552709</v>
      </c>
      <c r="Q27" s="366">
        <f t="shared" si="0"/>
        <v>-2.4118333742934368</v>
      </c>
      <c r="R27" s="366">
        <f t="shared" si="1"/>
        <v>11.892012779552715</v>
      </c>
      <c r="S27" s="437">
        <f t="shared" si="2"/>
        <v>11.792012779552707</v>
      </c>
    </row>
    <row r="28" spans="1:19" ht="15" customHeight="1" x14ac:dyDescent="0.35">
      <c r="A28" s="322"/>
      <c r="B28" s="322" t="s">
        <v>74</v>
      </c>
      <c r="C28" s="216">
        <v>1135</v>
      </c>
      <c r="D28" s="216">
        <v>1031</v>
      </c>
      <c r="E28" s="216">
        <v>925</v>
      </c>
      <c r="F28" s="216">
        <v>916</v>
      </c>
      <c r="G28" s="216">
        <v>814</v>
      </c>
      <c r="H28" s="216">
        <v>750</v>
      </c>
      <c r="I28" s="429">
        <v>908</v>
      </c>
      <c r="J28" s="366">
        <v>78.900000000000006</v>
      </c>
      <c r="K28" s="347">
        <v>78.900000000000006</v>
      </c>
      <c r="L28" s="347">
        <v>80.2</v>
      </c>
      <c r="M28" s="347">
        <v>77.3</v>
      </c>
      <c r="N28" s="347">
        <v>81.2</v>
      </c>
      <c r="O28" s="347">
        <v>94.399999999999991</v>
      </c>
      <c r="P28" s="353">
        <v>92.070484581497809</v>
      </c>
      <c r="Q28" s="366">
        <f t="shared" si="0"/>
        <v>-2.3295154185021829</v>
      </c>
      <c r="R28" s="366">
        <f t="shared" si="1"/>
        <v>10.870484581497806</v>
      </c>
      <c r="S28" s="437">
        <f t="shared" si="2"/>
        <v>13.170484581497803</v>
      </c>
    </row>
    <row r="29" spans="1:19" ht="15" customHeight="1" x14ac:dyDescent="0.35">
      <c r="A29" s="322"/>
      <c r="B29" s="322" t="s">
        <v>75</v>
      </c>
      <c r="C29" s="216">
        <v>397</v>
      </c>
      <c r="D29" s="216">
        <v>383</v>
      </c>
      <c r="E29" s="216">
        <v>368</v>
      </c>
      <c r="F29" s="216">
        <v>326</v>
      </c>
      <c r="G29" s="216">
        <v>307</v>
      </c>
      <c r="H29" s="216">
        <v>290</v>
      </c>
      <c r="I29" s="429">
        <v>344</v>
      </c>
      <c r="J29" s="366">
        <v>81.100000000000009</v>
      </c>
      <c r="K29" s="347">
        <v>85.6</v>
      </c>
      <c r="L29" s="347">
        <v>82.6</v>
      </c>
      <c r="M29" s="347">
        <v>77.900000000000006</v>
      </c>
      <c r="N29" s="347">
        <v>78.8</v>
      </c>
      <c r="O29" s="347">
        <v>96.206896551724142</v>
      </c>
      <c r="P29" s="353">
        <v>93.604651162790702</v>
      </c>
      <c r="Q29" s="366">
        <f t="shared" si="0"/>
        <v>-2.60224538893344</v>
      </c>
      <c r="R29" s="366">
        <f t="shared" si="1"/>
        <v>14.804651162790705</v>
      </c>
      <c r="S29" s="437">
        <f t="shared" si="2"/>
        <v>8.004651162790708</v>
      </c>
    </row>
    <row r="30" spans="1:19" ht="15" customHeight="1" x14ac:dyDescent="0.35">
      <c r="A30" s="329" t="s">
        <v>22</v>
      </c>
      <c r="B30" s="329" t="s">
        <v>73</v>
      </c>
      <c r="C30" s="234">
        <v>32390</v>
      </c>
      <c r="D30" s="234">
        <v>31828</v>
      </c>
      <c r="E30" s="234">
        <v>30684</v>
      </c>
      <c r="F30" s="234">
        <v>29004</v>
      </c>
      <c r="G30" s="234">
        <v>28332</v>
      </c>
      <c r="H30" s="234">
        <v>27795</v>
      </c>
      <c r="I30" s="442">
        <v>32111</v>
      </c>
      <c r="J30" s="398">
        <v>83</v>
      </c>
      <c r="K30" s="387">
        <v>83.399999999999991</v>
      </c>
      <c r="L30" s="387">
        <v>84.3</v>
      </c>
      <c r="M30" s="387">
        <v>84.5</v>
      </c>
      <c r="N30" s="387">
        <v>84.8</v>
      </c>
      <c r="O30" s="387">
        <v>95.049469329016006</v>
      </c>
      <c r="P30" s="388">
        <v>94.584410326679333</v>
      </c>
      <c r="Q30" s="398">
        <f t="shared" si="0"/>
        <v>-0.46505900233667319</v>
      </c>
      <c r="R30" s="398">
        <f t="shared" si="1"/>
        <v>9.7844103266793354</v>
      </c>
      <c r="S30" s="443">
        <f t="shared" si="2"/>
        <v>11.184410326679341</v>
      </c>
    </row>
    <row r="31" spans="1:19" x14ac:dyDescent="0.35">
      <c r="A31" s="329"/>
      <c r="B31" s="329" t="s">
        <v>74</v>
      </c>
      <c r="C31" s="234">
        <v>14414</v>
      </c>
      <c r="D31" s="234">
        <v>14085</v>
      </c>
      <c r="E31" s="234">
        <v>13546</v>
      </c>
      <c r="F31" s="234">
        <v>12891</v>
      </c>
      <c r="G31" s="234">
        <v>12433</v>
      </c>
      <c r="H31" s="234">
        <v>11931</v>
      </c>
      <c r="I31" s="442">
        <v>13086</v>
      </c>
      <c r="J31" s="398">
        <v>81.100000000000009</v>
      </c>
      <c r="K31" s="387">
        <v>81.5</v>
      </c>
      <c r="L31" s="387">
        <v>81.599999999999994</v>
      </c>
      <c r="M31" s="387">
        <v>82.4</v>
      </c>
      <c r="N31" s="387">
        <v>83.1</v>
      </c>
      <c r="O31" s="387">
        <v>93.705473137205601</v>
      </c>
      <c r="P31" s="388">
        <v>93.068928626012536</v>
      </c>
      <c r="Q31" s="398">
        <f t="shared" si="0"/>
        <v>-0.63654451119306543</v>
      </c>
      <c r="R31" s="398">
        <f t="shared" si="1"/>
        <v>9.9689286260125414</v>
      </c>
      <c r="S31" s="443">
        <f t="shared" si="2"/>
        <v>11.568928626012536</v>
      </c>
    </row>
    <row r="32" spans="1:19" x14ac:dyDescent="0.35">
      <c r="A32" s="321"/>
      <c r="B32" s="329" t="s">
        <v>75</v>
      </c>
      <c r="C32" s="224">
        <v>17976</v>
      </c>
      <c r="D32" s="224">
        <v>17743</v>
      </c>
      <c r="E32" s="224">
        <v>17138</v>
      </c>
      <c r="F32" s="224">
        <v>16113</v>
      </c>
      <c r="G32" s="224">
        <v>15899</v>
      </c>
      <c r="H32" s="224">
        <v>15864</v>
      </c>
      <c r="I32" s="404">
        <v>19025</v>
      </c>
      <c r="J32" s="398">
        <v>84.6</v>
      </c>
      <c r="K32" s="387">
        <v>84.899999999999991</v>
      </c>
      <c r="L32" s="387">
        <v>86.4</v>
      </c>
      <c r="M32" s="387">
        <v>86.2</v>
      </c>
      <c r="N32" s="387">
        <v>86.1</v>
      </c>
      <c r="O32" s="387">
        <v>96.06026222894603</v>
      </c>
      <c r="P32" s="388">
        <v>95.626806833114316</v>
      </c>
      <c r="Q32" s="398">
        <f t="shared" si="0"/>
        <v>-0.43345539583171444</v>
      </c>
      <c r="R32" s="398">
        <f t="shared" si="1"/>
        <v>9.5268068331143212</v>
      </c>
      <c r="S32" s="443">
        <f t="shared" si="2"/>
        <v>10.726806833114324</v>
      </c>
    </row>
    <row r="36" spans="1:1" x14ac:dyDescent="0.35">
      <c r="A36" s="283" t="s">
        <v>182</v>
      </c>
    </row>
    <row r="37" spans="1:1" x14ac:dyDescent="0.35">
      <c r="A37" s="220" t="s">
        <v>61</v>
      </c>
    </row>
    <row r="38" spans="1:1" x14ac:dyDescent="0.35">
      <c r="A38" s="218"/>
    </row>
    <row r="39" spans="1:1" x14ac:dyDescent="0.35">
      <c r="A39" s="328" t="s">
        <v>8</v>
      </c>
    </row>
  </sheetData>
  <mergeCells count="3">
    <mergeCell ref="Q4:S4"/>
    <mergeCell ref="C4:I4"/>
    <mergeCell ref="J4:P4"/>
  </mergeCells>
  <hyperlinks>
    <hyperlink ref="A39" location="Index!A1" display="Back to index" xr:uid="{D2AA73C3-8824-4B87-896D-B8AF4E5E86E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81" id="{FEEEF47A-DB78-4A34-A646-E4EDA7CD49C1}">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80" id="{35942A1C-A065-4BEF-B7F4-5F8F3B23A96A}">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79" id="{4205C6F5-CF22-4F1B-939E-3180D30757CA}">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78" id="{5BF1730E-50FC-4BED-870E-20B0221FB0E4}">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77" id="{4C87D330-FBEF-4E31-A1A2-7A95670B664F}">
            <x14:iconSet iconSet="3Triangles">
              <x14:cfvo type="percent">
                <xm:f>0</xm:f>
              </x14:cfvo>
              <x14:cfvo type="num">
                <xm:f>1.0000000000000001E-5</xm:f>
              </x14:cfvo>
              <x14:cfvo type="num">
                <xm:f>1.0000000000000001E-5</xm:f>
              </x14:cfvo>
            </x14:iconSet>
          </x14:cfRule>
          <xm:sqref>Q10</xm:sqref>
        </x14:conditionalFormatting>
        <x14:conditionalFormatting xmlns:xm="http://schemas.microsoft.com/office/excel/2006/main">
          <x14:cfRule type="iconSet" priority="76" id="{379C5785-6A6C-499C-8760-B8641809548D}">
            <x14:iconSet iconSet="3Triangles">
              <x14:cfvo type="percent">
                <xm:f>0</xm:f>
              </x14:cfvo>
              <x14:cfvo type="num">
                <xm:f>1.0000000000000001E-5</xm:f>
              </x14:cfvo>
              <x14:cfvo type="num">
                <xm:f>1.0000000000000001E-5</xm:f>
              </x14:cfvo>
            </x14:iconSet>
          </x14:cfRule>
          <xm:sqref>Q11</xm:sqref>
        </x14:conditionalFormatting>
        <x14:conditionalFormatting xmlns:xm="http://schemas.microsoft.com/office/excel/2006/main">
          <x14:cfRule type="iconSet" priority="75" id="{05755982-D93C-4EA6-98E8-13C8FAEF34FB}">
            <x14:iconSet iconSet="3Triangles">
              <x14:cfvo type="percent">
                <xm:f>0</xm:f>
              </x14:cfvo>
              <x14:cfvo type="num">
                <xm:f>1.0000000000000001E-5</xm:f>
              </x14:cfvo>
              <x14:cfvo type="num">
                <xm:f>1.0000000000000001E-5</xm:f>
              </x14:cfvo>
            </x14:iconSet>
          </x14:cfRule>
          <xm:sqref>Q12</xm:sqref>
        </x14:conditionalFormatting>
        <x14:conditionalFormatting xmlns:xm="http://schemas.microsoft.com/office/excel/2006/main">
          <x14:cfRule type="iconSet" priority="74" id="{1CD4A805-9F27-475F-A802-64E3733F8A25}">
            <x14:iconSet iconSet="3Triangles">
              <x14:cfvo type="percent">
                <xm:f>0</xm:f>
              </x14:cfvo>
              <x14:cfvo type="num">
                <xm:f>1.0000000000000001E-5</xm:f>
              </x14:cfvo>
              <x14:cfvo type="num">
                <xm:f>1.0000000000000001E-5</xm:f>
              </x14:cfvo>
            </x14:iconSet>
          </x14:cfRule>
          <xm:sqref>Q13</xm:sqref>
        </x14:conditionalFormatting>
        <x14:conditionalFormatting xmlns:xm="http://schemas.microsoft.com/office/excel/2006/main">
          <x14:cfRule type="iconSet" priority="73" id="{15992869-D220-4154-B4AC-E2B76DED8AC9}">
            <x14:iconSet iconSet="3Triangles">
              <x14:cfvo type="percent">
                <xm:f>0</xm:f>
              </x14:cfvo>
              <x14:cfvo type="num">
                <xm:f>1.0000000000000001E-5</xm:f>
              </x14:cfvo>
              <x14:cfvo type="num">
                <xm:f>1.0000000000000001E-5</xm:f>
              </x14:cfvo>
            </x14:iconSet>
          </x14:cfRule>
          <xm:sqref>Q14</xm:sqref>
        </x14:conditionalFormatting>
        <x14:conditionalFormatting xmlns:xm="http://schemas.microsoft.com/office/excel/2006/main">
          <x14:cfRule type="iconSet" priority="72" id="{47B8C360-EC90-4C45-9D75-2BA0B301AAA1}">
            <x14:iconSet iconSet="3Triangles">
              <x14:cfvo type="percent">
                <xm:f>0</xm:f>
              </x14:cfvo>
              <x14:cfvo type="num">
                <xm:f>1.0000000000000001E-5</xm:f>
              </x14:cfvo>
              <x14:cfvo type="num">
                <xm:f>1.0000000000000001E-5</xm:f>
              </x14:cfvo>
            </x14:iconSet>
          </x14:cfRule>
          <xm:sqref>Q15</xm:sqref>
        </x14:conditionalFormatting>
        <x14:conditionalFormatting xmlns:xm="http://schemas.microsoft.com/office/excel/2006/main">
          <x14:cfRule type="iconSet" priority="71" id="{13A822CD-B677-4FA4-B8BE-9849128A1C2B}">
            <x14:iconSet iconSet="3Triangles">
              <x14:cfvo type="percent">
                <xm:f>0</xm:f>
              </x14:cfvo>
              <x14:cfvo type="num">
                <xm:f>1.0000000000000001E-5</xm:f>
              </x14:cfvo>
              <x14:cfvo type="num">
                <xm:f>1.0000000000000001E-5</xm:f>
              </x14:cfvo>
            </x14:iconSet>
          </x14:cfRule>
          <xm:sqref>Q16</xm:sqref>
        </x14:conditionalFormatting>
        <x14:conditionalFormatting xmlns:xm="http://schemas.microsoft.com/office/excel/2006/main">
          <x14:cfRule type="iconSet" priority="70" id="{4DDCBFEA-4DDE-4659-AA12-4728CB4BA70E}">
            <x14:iconSet iconSet="3Triangles">
              <x14:cfvo type="percent">
                <xm:f>0</xm:f>
              </x14:cfvo>
              <x14:cfvo type="num">
                <xm:f>1.0000000000000001E-5</xm:f>
              </x14:cfvo>
              <x14:cfvo type="num">
                <xm:f>1.0000000000000001E-5</xm:f>
              </x14:cfvo>
            </x14:iconSet>
          </x14:cfRule>
          <xm:sqref>Q17</xm:sqref>
        </x14:conditionalFormatting>
        <x14:conditionalFormatting xmlns:xm="http://schemas.microsoft.com/office/excel/2006/main">
          <x14:cfRule type="iconSet" priority="69" id="{4247E590-1768-4198-A4F4-5E8AA215C41C}">
            <x14:iconSet iconSet="3Triangles">
              <x14:cfvo type="percent">
                <xm:f>0</xm:f>
              </x14:cfvo>
              <x14:cfvo type="num">
                <xm:f>1.0000000000000001E-5</xm:f>
              </x14:cfvo>
              <x14:cfvo type="num">
                <xm:f>1.0000000000000001E-5</xm:f>
              </x14:cfvo>
            </x14:iconSet>
          </x14:cfRule>
          <xm:sqref>Q18</xm:sqref>
        </x14:conditionalFormatting>
        <x14:conditionalFormatting xmlns:xm="http://schemas.microsoft.com/office/excel/2006/main">
          <x14:cfRule type="iconSet" priority="68" id="{48BE84B9-D2B3-46DA-9E41-0E378E24D43A}">
            <x14:iconSet iconSet="3Triangles">
              <x14:cfvo type="percent">
                <xm:f>0</xm:f>
              </x14:cfvo>
              <x14:cfvo type="num">
                <xm:f>1.0000000000000001E-5</xm:f>
              </x14:cfvo>
              <x14:cfvo type="num">
                <xm:f>1.0000000000000001E-5</xm:f>
              </x14:cfvo>
            </x14:iconSet>
          </x14:cfRule>
          <xm:sqref>Q19</xm:sqref>
        </x14:conditionalFormatting>
        <x14:conditionalFormatting xmlns:xm="http://schemas.microsoft.com/office/excel/2006/main">
          <x14:cfRule type="iconSet" priority="67" id="{57B955A4-8F2D-4EEB-8D85-28B9E20D3627}">
            <x14:iconSet iconSet="3Triangles">
              <x14:cfvo type="percent">
                <xm:f>0</xm:f>
              </x14:cfvo>
              <x14:cfvo type="num">
                <xm:f>1.0000000000000001E-5</xm:f>
              </x14:cfvo>
              <x14:cfvo type="num">
                <xm:f>1.0000000000000001E-5</xm:f>
              </x14:cfvo>
            </x14:iconSet>
          </x14:cfRule>
          <xm:sqref>Q20</xm:sqref>
        </x14:conditionalFormatting>
        <x14:conditionalFormatting xmlns:xm="http://schemas.microsoft.com/office/excel/2006/main">
          <x14:cfRule type="iconSet" priority="66" id="{30623B36-712B-4614-BAED-DA4367572AC5}">
            <x14:iconSet iconSet="3Triangles">
              <x14:cfvo type="percent">
                <xm:f>0</xm:f>
              </x14:cfvo>
              <x14:cfvo type="num">
                <xm:f>1.0000000000000001E-5</xm:f>
              </x14:cfvo>
              <x14:cfvo type="num">
                <xm:f>1.0000000000000001E-5</xm:f>
              </x14:cfvo>
            </x14:iconSet>
          </x14:cfRule>
          <xm:sqref>Q21</xm:sqref>
        </x14:conditionalFormatting>
        <x14:conditionalFormatting xmlns:xm="http://schemas.microsoft.com/office/excel/2006/main">
          <x14:cfRule type="iconSet" priority="65" id="{1BAA7749-7515-4229-B169-DB0C3028CC05}">
            <x14:iconSet iconSet="3Triangles">
              <x14:cfvo type="percent">
                <xm:f>0</xm:f>
              </x14:cfvo>
              <x14:cfvo type="num">
                <xm:f>1.0000000000000001E-5</xm:f>
              </x14:cfvo>
              <x14:cfvo type="num">
                <xm:f>1.0000000000000001E-5</xm:f>
              </x14:cfvo>
            </x14:iconSet>
          </x14:cfRule>
          <xm:sqref>Q22</xm:sqref>
        </x14:conditionalFormatting>
        <x14:conditionalFormatting xmlns:xm="http://schemas.microsoft.com/office/excel/2006/main">
          <x14:cfRule type="iconSet" priority="64" id="{EC16236F-BAEA-44FD-A487-B2029EA8DB31}">
            <x14:iconSet iconSet="3Triangles">
              <x14:cfvo type="percent">
                <xm:f>0</xm:f>
              </x14:cfvo>
              <x14:cfvo type="num">
                <xm:f>1.0000000000000001E-5</xm:f>
              </x14:cfvo>
              <x14:cfvo type="num">
                <xm:f>1.0000000000000001E-5</xm:f>
              </x14:cfvo>
            </x14:iconSet>
          </x14:cfRule>
          <xm:sqref>Q23</xm:sqref>
        </x14:conditionalFormatting>
        <x14:conditionalFormatting xmlns:xm="http://schemas.microsoft.com/office/excel/2006/main">
          <x14:cfRule type="iconSet" priority="63" id="{0699BBE8-4F83-4B17-8002-39ECED17049E}">
            <x14:iconSet iconSet="3Triangles">
              <x14:cfvo type="percent">
                <xm:f>0</xm:f>
              </x14:cfvo>
              <x14:cfvo type="num">
                <xm:f>1.0000000000000001E-5</xm:f>
              </x14:cfvo>
              <x14:cfvo type="num">
                <xm:f>1.0000000000000001E-5</xm:f>
              </x14:cfvo>
            </x14:iconSet>
          </x14:cfRule>
          <xm:sqref>Q24</xm:sqref>
        </x14:conditionalFormatting>
        <x14:conditionalFormatting xmlns:xm="http://schemas.microsoft.com/office/excel/2006/main">
          <x14:cfRule type="iconSet" priority="62" id="{760FF2D7-603A-4605-B431-71FBDD8588F3}">
            <x14:iconSet iconSet="3Triangles">
              <x14:cfvo type="percent">
                <xm:f>0</xm:f>
              </x14:cfvo>
              <x14:cfvo type="num">
                <xm:f>1.0000000000000001E-5</xm:f>
              </x14:cfvo>
              <x14:cfvo type="num">
                <xm:f>1.0000000000000001E-5</xm:f>
              </x14:cfvo>
            </x14:iconSet>
          </x14:cfRule>
          <xm:sqref>Q25</xm:sqref>
        </x14:conditionalFormatting>
        <x14:conditionalFormatting xmlns:xm="http://schemas.microsoft.com/office/excel/2006/main">
          <x14:cfRule type="iconSet" priority="61" id="{18698BC4-ED78-42E9-A750-94F4AFCB30DE}">
            <x14:iconSet iconSet="3Triangles">
              <x14:cfvo type="percent">
                <xm:f>0</xm:f>
              </x14:cfvo>
              <x14:cfvo type="num">
                <xm:f>1.0000000000000001E-5</xm:f>
              </x14:cfvo>
              <x14:cfvo type="num">
                <xm:f>1.0000000000000001E-5</xm:f>
              </x14:cfvo>
            </x14:iconSet>
          </x14:cfRule>
          <xm:sqref>Q26</xm:sqref>
        </x14:conditionalFormatting>
        <x14:conditionalFormatting xmlns:xm="http://schemas.microsoft.com/office/excel/2006/main">
          <x14:cfRule type="iconSet" priority="60" id="{E9C97C8B-3234-48D1-9501-F2B6228C8FCA}">
            <x14:iconSet iconSet="3Triangles">
              <x14:cfvo type="percent">
                <xm:f>0</xm:f>
              </x14:cfvo>
              <x14:cfvo type="num">
                <xm:f>1.0000000000000001E-5</xm:f>
              </x14:cfvo>
              <x14:cfvo type="num">
                <xm:f>1.0000000000000001E-5</xm:f>
              </x14:cfvo>
            </x14:iconSet>
          </x14:cfRule>
          <xm:sqref>Q27</xm:sqref>
        </x14:conditionalFormatting>
        <x14:conditionalFormatting xmlns:xm="http://schemas.microsoft.com/office/excel/2006/main">
          <x14:cfRule type="iconSet" priority="59" id="{BB301A6C-B3CA-47D2-AF73-6BDF0D0B9BB8}">
            <x14:iconSet iconSet="3Triangles">
              <x14:cfvo type="percent">
                <xm:f>0</xm:f>
              </x14:cfvo>
              <x14:cfvo type="num">
                <xm:f>1.0000000000000001E-5</xm:f>
              </x14:cfvo>
              <x14:cfvo type="num">
                <xm:f>1.0000000000000001E-5</xm:f>
              </x14:cfvo>
            </x14:iconSet>
          </x14:cfRule>
          <xm:sqref>Q28</xm:sqref>
        </x14:conditionalFormatting>
        <x14:conditionalFormatting xmlns:xm="http://schemas.microsoft.com/office/excel/2006/main">
          <x14:cfRule type="iconSet" priority="58" id="{D8F5C02F-F969-4C2F-89B6-6EB09B8BBF45}">
            <x14:iconSet iconSet="3Triangles">
              <x14:cfvo type="percent">
                <xm:f>0</xm:f>
              </x14:cfvo>
              <x14:cfvo type="num">
                <xm:f>1.0000000000000001E-5</xm:f>
              </x14:cfvo>
              <x14:cfvo type="num">
                <xm:f>1.0000000000000001E-5</xm:f>
              </x14:cfvo>
            </x14:iconSet>
          </x14:cfRule>
          <xm:sqref>Q29</xm:sqref>
        </x14:conditionalFormatting>
        <x14:conditionalFormatting xmlns:xm="http://schemas.microsoft.com/office/excel/2006/main">
          <x14:cfRule type="iconSet" priority="57" id="{7CECF993-2D8F-4049-9255-1963937B4B78}">
            <x14:iconSet iconSet="3Triangles">
              <x14:cfvo type="percent">
                <xm:f>0</xm:f>
              </x14:cfvo>
              <x14:cfvo type="num">
                <xm:f>1.0000000000000001E-5</xm:f>
              </x14:cfvo>
              <x14:cfvo type="num">
                <xm:f>1.0000000000000001E-5</xm:f>
              </x14:cfvo>
            </x14:iconSet>
          </x14:cfRule>
          <xm:sqref>Q30</xm:sqref>
        </x14:conditionalFormatting>
        <x14:conditionalFormatting xmlns:xm="http://schemas.microsoft.com/office/excel/2006/main">
          <x14:cfRule type="iconSet" priority="56" id="{E3654808-257B-460A-8B13-B929B0ED504B}">
            <x14:iconSet iconSet="3Triangles">
              <x14:cfvo type="percent">
                <xm:f>0</xm:f>
              </x14:cfvo>
              <x14:cfvo type="num">
                <xm:f>1.0000000000000001E-5</xm:f>
              </x14:cfvo>
              <x14:cfvo type="num">
                <xm:f>1.0000000000000001E-5</xm:f>
              </x14:cfvo>
            </x14:iconSet>
          </x14:cfRule>
          <xm:sqref>Q31</xm:sqref>
        </x14:conditionalFormatting>
        <x14:conditionalFormatting xmlns:xm="http://schemas.microsoft.com/office/excel/2006/main">
          <x14:cfRule type="iconSet" priority="55" id="{639DA10E-F47C-48D5-9F92-01D897CA3C6D}">
            <x14:iconSet iconSet="3Triangles">
              <x14:cfvo type="percent">
                <xm:f>0</xm:f>
              </x14:cfvo>
              <x14:cfvo type="num">
                <xm:f>1.0000000000000001E-5</xm:f>
              </x14:cfvo>
              <x14:cfvo type="num">
                <xm:f>1.0000000000000001E-5</xm:f>
              </x14:cfvo>
            </x14:iconSet>
          </x14:cfRule>
          <xm:sqref>Q32</xm:sqref>
        </x14:conditionalFormatting>
        <x14:conditionalFormatting xmlns:xm="http://schemas.microsoft.com/office/excel/2006/main">
          <x14:cfRule type="iconSet" priority="54" id="{3142232D-9967-4775-A38D-72D6B3D83787}">
            <x14:iconSet iconSet="3Triangles">
              <x14:cfvo type="percent">
                <xm:f>0</xm:f>
              </x14:cfvo>
              <x14:cfvo type="num">
                <xm:f>1.0000000000000001E-5</xm:f>
              </x14:cfvo>
              <x14:cfvo type="num">
                <xm:f>1.0000000000000001E-5</xm:f>
              </x14:cfvo>
            </x14:iconSet>
          </x14:cfRule>
          <xm:sqref>R6</xm:sqref>
        </x14:conditionalFormatting>
        <x14:conditionalFormatting xmlns:xm="http://schemas.microsoft.com/office/excel/2006/main">
          <x14:cfRule type="iconSet" priority="53" id="{33DD1536-6D78-4187-9C3E-2F3256B403D6}">
            <x14:iconSet iconSet="3Triangles">
              <x14:cfvo type="percent">
                <xm:f>0</xm:f>
              </x14:cfvo>
              <x14:cfvo type="num">
                <xm:f>1.0000000000000001E-5</xm:f>
              </x14:cfvo>
              <x14:cfvo type="num">
                <xm:f>1.0000000000000001E-5</xm:f>
              </x14:cfvo>
            </x14:iconSet>
          </x14:cfRule>
          <xm:sqref>R7</xm:sqref>
        </x14:conditionalFormatting>
        <x14:conditionalFormatting xmlns:xm="http://schemas.microsoft.com/office/excel/2006/main">
          <x14:cfRule type="iconSet" priority="52" id="{B5D296BC-7F74-4C52-A6F9-8083D7A260F0}">
            <x14:iconSet iconSet="3Triangles">
              <x14:cfvo type="percent">
                <xm:f>0</xm:f>
              </x14:cfvo>
              <x14:cfvo type="num">
                <xm:f>1.0000000000000001E-5</xm:f>
              </x14:cfvo>
              <x14:cfvo type="num">
                <xm:f>1.0000000000000001E-5</xm:f>
              </x14:cfvo>
            </x14:iconSet>
          </x14:cfRule>
          <xm:sqref>R8</xm:sqref>
        </x14:conditionalFormatting>
        <x14:conditionalFormatting xmlns:xm="http://schemas.microsoft.com/office/excel/2006/main">
          <x14:cfRule type="iconSet" priority="51" id="{7A318CE2-1E60-47DB-9AC0-8B43F2183F81}">
            <x14:iconSet iconSet="3Triangles">
              <x14:cfvo type="percent">
                <xm:f>0</xm:f>
              </x14:cfvo>
              <x14:cfvo type="num">
                <xm:f>1.0000000000000001E-5</xm:f>
              </x14:cfvo>
              <x14:cfvo type="num">
                <xm:f>1.0000000000000001E-5</xm:f>
              </x14:cfvo>
            </x14:iconSet>
          </x14:cfRule>
          <xm:sqref>R9</xm:sqref>
        </x14:conditionalFormatting>
        <x14:conditionalFormatting xmlns:xm="http://schemas.microsoft.com/office/excel/2006/main">
          <x14:cfRule type="iconSet" priority="50" id="{F418811C-69F9-4655-8DEB-91A1A7B133BF}">
            <x14:iconSet iconSet="3Triangles">
              <x14:cfvo type="percent">
                <xm:f>0</xm:f>
              </x14:cfvo>
              <x14:cfvo type="num">
                <xm:f>1.0000000000000001E-5</xm:f>
              </x14:cfvo>
              <x14:cfvo type="num">
                <xm:f>1.0000000000000001E-5</xm:f>
              </x14:cfvo>
            </x14:iconSet>
          </x14:cfRule>
          <xm:sqref>R10</xm:sqref>
        </x14:conditionalFormatting>
        <x14:conditionalFormatting xmlns:xm="http://schemas.microsoft.com/office/excel/2006/main">
          <x14:cfRule type="iconSet" priority="49" id="{BA9ED42E-1888-440B-9CBD-8E830E544A70}">
            <x14:iconSet iconSet="3Triangles">
              <x14:cfvo type="percent">
                <xm:f>0</xm:f>
              </x14:cfvo>
              <x14:cfvo type="num">
                <xm:f>1.0000000000000001E-5</xm:f>
              </x14:cfvo>
              <x14:cfvo type="num">
                <xm:f>1.0000000000000001E-5</xm:f>
              </x14:cfvo>
            </x14:iconSet>
          </x14:cfRule>
          <xm:sqref>R11</xm:sqref>
        </x14:conditionalFormatting>
        <x14:conditionalFormatting xmlns:xm="http://schemas.microsoft.com/office/excel/2006/main">
          <x14:cfRule type="iconSet" priority="48" id="{703193D1-8B05-4709-AF90-C20A33834FDA}">
            <x14:iconSet iconSet="3Triangles">
              <x14:cfvo type="percent">
                <xm:f>0</xm:f>
              </x14:cfvo>
              <x14:cfvo type="num">
                <xm:f>1.0000000000000001E-5</xm:f>
              </x14:cfvo>
              <x14:cfvo type="num">
                <xm:f>1.0000000000000001E-5</xm:f>
              </x14:cfvo>
            </x14:iconSet>
          </x14:cfRule>
          <xm:sqref>R12</xm:sqref>
        </x14:conditionalFormatting>
        <x14:conditionalFormatting xmlns:xm="http://schemas.microsoft.com/office/excel/2006/main">
          <x14:cfRule type="iconSet" priority="47" id="{880B7302-C386-40A9-A6FB-C9469D496638}">
            <x14:iconSet iconSet="3Triangles">
              <x14:cfvo type="percent">
                <xm:f>0</xm:f>
              </x14:cfvo>
              <x14:cfvo type="num">
                <xm:f>1.0000000000000001E-5</xm:f>
              </x14:cfvo>
              <x14:cfvo type="num">
                <xm:f>1.0000000000000001E-5</xm:f>
              </x14:cfvo>
            </x14:iconSet>
          </x14:cfRule>
          <xm:sqref>R13</xm:sqref>
        </x14:conditionalFormatting>
        <x14:conditionalFormatting xmlns:xm="http://schemas.microsoft.com/office/excel/2006/main">
          <x14:cfRule type="iconSet" priority="46" id="{270D9834-68B9-4DDD-B379-1AA5F5162943}">
            <x14:iconSet iconSet="3Triangles">
              <x14:cfvo type="percent">
                <xm:f>0</xm:f>
              </x14:cfvo>
              <x14:cfvo type="num">
                <xm:f>1.0000000000000001E-5</xm:f>
              </x14:cfvo>
              <x14:cfvo type="num">
                <xm:f>1.0000000000000001E-5</xm:f>
              </x14:cfvo>
            </x14:iconSet>
          </x14:cfRule>
          <xm:sqref>R14</xm:sqref>
        </x14:conditionalFormatting>
        <x14:conditionalFormatting xmlns:xm="http://schemas.microsoft.com/office/excel/2006/main">
          <x14:cfRule type="iconSet" priority="45" id="{8674639C-2D52-48B0-93C2-B0E56F043F4B}">
            <x14:iconSet iconSet="3Triangles">
              <x14:cfvo type="percent">
                <xm:f>0</xm:f>
              </x14:cfvo>
              <x14:cfvo type="num">
                <xm:f>1.0000000000000001E-5</xm:f>
              </x14:cfvo>
              <x14:cfvo type="num">
                <xm:f>1.0000000000000001E-5</xm:f>
              </x14:cfvo>
            </x14:iconSet>
          </x14:cfRule>
          <xm:sqref>R15</xm:sqref>
        </x14:conditionalFormatting>
        <x14:conditionalFormatting xmlns:xm="http://schemas.microsoft.com/office/excel/2006/main">
          <x14:cfRule type="iconSet" priority="44" id="{E30D1BB4-9A1C-4E2D-ABBA-5006DF513B2D}">
            <x14:iconSet iconSet="3Triangles">
              <x14:cfvo type="percent">
                <xm:f>0</xm:f>
              </x14:cfvo>
              <x14:cfvo type="num">
                <xm:f>1.0000000000000001E-5</xm:f>
              </x14:cfvo>
              <x14:cfvo type="num">
                <xm:f>1.0000000000000001E-5</xm:f>
              </x14:cfvo>
            </x14:iconSet>
          </x14:cfRule>
          <xm:sqref>R16</xm:sqref>
        </x14:conditionalFormatting>
        <x14:conditionalFormatting xmlns:xm="http://schemas.microsoft.com/office/excel/2006/main">
          <x14:cfRule type="iconSet" priority="43" id="{C2F2EC74-8B95-473C-96BD-ADBE94CD554A}">
            <x14:iconSet iconSet="3Triangles">
              <x14:cfvo type="percent">
                <xm:f>0</xm:f>
              </x14:cfvo>
              <x14:cfvo type="num">
                <xm:f>1.0000000000000001E-5</xm:f>
              </x14:cfvo>
              <x14:cfvo type="num">
                <xm:f>1.0000000000000001E-5</xm:f>
              </x14:cfvo>
            </x14:iconSet>
          </x14:cfRule>
          <xm:sqref>R17</xm:sqref>
        </x14:conditionalFormatting>
        <x14:conditionalFormatting xmlns:xm="http://schemas.microsoft.com/office/excel/2006/main">
          <x14:cfRule type="iconSet" priority="42" id="{D6A6710B-63F2-4496-AAC9-667DDA4E5D46}">
            <x14:iconSet iconSet="3Triangles">
              <x14:cfvo type="percent">
                <xm:f>0</xm:f>
              </x14:cfvo>
              <x14:cfvo type="num">
                <xm:f>1.0000000000000001E-5</xm:f>
              </x14:cfvo>
              <x14:cfvo type="num">
                <xm:f>1.0000000000000001E-5</xm:f>
              </x14:cfvo>
            </x14:iconSet>
          </x14:cfRule>
          <xm:sqref>R18</xm:sqref>
        </x14:conditionalFormatting>
        <x14:conditionalFormatting xmlns:xm="http://schemas.microsoft.com/office/excel/2006/main">
          <x14:cfRule type="iconSet" priority="41" id="{8B890CB4-7035-4903-B6F1-B9BA193B8F3A}">
            <x14:iconSet iconSet="3Triangles">
              <x14:cfvo type="percent">
                <xm:f>0</xm:f>
              </x14:cfvo>
              <x14:cfvo type="num">
                <xm:f>1.0000000000000001E-5</xm:f>
              </x14:cfvo>
              <x14:cfvo type="num">
                <xm:f>1.0000000000000001E-5</xm:f>
              </x14:cfvo>
            </x14:iconSet>
          </x14:cfRule>
          <xm:sqref>R19</xm:sqref>
        </x14:conditionalFormatting>
        <x14:conditionalFormatting xmlns:xm="http://schemas.microsoft.com/office/excel/2006/main">
          <x14:cfRule type="iconSet" priority="40" id="{133CC65F-7A6F-4B7F-BFFB-E1314B8009E7}">
            <x14:iconSet iconSet="3Triangles">
              <x14:cfvo type="percent">
                <xm:f>0</xm:f>
              </x14:cfvo>
              <x14:cfvo type="num">
                <xm:f>1.0000000000000001E-5</xm:f>
              </x14:cfvo>
              <x14:cfvo type="num">
                <xm:f>1.0000000000000001E-5</xm:f>
              </x14:cfvo>
            </x14:iconSet>
          </x14:cfRule>
          <xm:sqref>R20</xm:sqref>
        </x14:conditionalFormatting>
        <x14:conditionalFormatting xmlns:xm="http://schemas.microsoft.com/office/excel/2006/main">
          <x14:cfRule type="iconSet" priority="39" id="{E5648870-A581-47F8-9F3E-03EEAE900129}">
            <x14:iconSet iconSet="3Triangles">
              <x14:cfvo type="percent">
                <xm:f>0</xm:f>
              </x14:cfvo>
              <x14:cfvo type="num">
                <xm:f>1.0000000000000001E-5</xm:f>
              </x14:cfvo>
              <x14:cfvo type="num">
                <xm:f>1.0000000000000001E-5</xm:f>
              </x14:cfvo>
            </x14:iconSet>
          </x14:cfRule>
          <xm:sqref>R21</xm:sqref>
        </x14:conditionalFormatting>
        <x14:conditionalFormatting xmlns:xm="http://schemas.microsoft.com/office/excel/2006/main">
          <x14:cfRule type="iconSet" priority="38" id="{507AAE8F-C5F0-4911-BC1D-D46D797978F3}">
            <x14:iconSet iconSet="3Triangles">
              <x14:cfvo type="percent">
                <xm:f>0</xm:f>
              </x14:cfvo>
              <x14:cfvo type="num">
                <xm:f>1.0000000000000001E-5</xm:f>
              </x14:cfvo>
              <x14:cfvo type="num">
                <xm:f>1.0000000000000001E-5</xm:f>
              </x14:cfvo>
            </x14:iconSet>
          </x14:cfRule>
          <xm:sqref>R22</xm:sqref>
        </x14:conditionalFormatting>
        <x14:conditionalFormatting xmlns:xm="http://schemas.microsoft.com/office/excel/2006/main">
          <x14:cfRule type="iconSet" priority="37" id="{492BD711-3D9A-4AA7-90D4-273C4CF9135F}">
            <x14:iconSet iconSet="3Triangles">
              <x14:cfvo type="percent">
                <xm:f>0</xm:f>
              </x14:cfvo>
              <x14:cfvo type="num">
                <xm:f>1.0000000000000001E-5</xm:f>
              </x14:cfvo>
              <x14:cfvo type="num">
                <xm:f>1.0000000000000001E-5</xm:f>
              </x14:cfvo>
            </x14:iconSet>
          </x14:cfRule>
          <xm:sqref>R23</xm:sqref>
        </x14:conditionalFormatting>
        <x14:conditionalFormatting xmlns:xm="http://schemas.microsoft.com/office/excel/2006/main">
          <x14:cfRule type="iconSet" priority="36" id="{26995799-44DC-4211-826D-EB8DE46A89F3}">
            <x14:iconSet iconSet="3Triangles">
              <x14:cfvo type="percent">
                <xm:f>0</xm:f>
              </x14:cfvo>
              <x14:cfvo type="num">
                <xm:f>1.0000000000000001E-5</xm:f>
              </x14:cfvo>
              <x14:cfvo type="num">
                <xm:f>1.0000000000000001E-5</xm:f>
              </x14:cfvo>
            </x14:iconSet>
          </x14:cfRule>
          <xm:sqref>R24</xm:sqref>
        </x14:conditionalFormatting>
        <x14:conditionalFormatting xmlns:xm="http://schemas.microsoft.com/office/excel/2006/main">
          <x14:cfRule type="iconSet" priority="35" id="{615819FF-71F3-4565-B181-5F833FBD8C44}">
            <x14:iconSet iconSet="3Triangles">
              <x14:cfvo type="percent">
                <xm:f>0</xm:f>
              </x14:cfvo>
              <x14:cfvo type="num">
                <xm:f>1.0000000000000001E-5</xm:f>
              </x14:cfvo>
              <x14:cfvo type="num">
                <xm:f>1.0000000000000001E-5</xm:f>
              </x14:cfvo>
            </x14:iconSet>
          </x14:cfRule>
          <xm:sqref>R25</xm:sqref>
        </x14:conditionalFormatting>
        <x14:conditionalFormatting xmlns:xm="http://schemas.microsoft.com/office/excel/2006/main">
          <x14:cfRule type="iconSet" priority="34" id="{089500C9-10EF-4910-A17E-AC759325E331}">
            <x14:iconSet iconSet="3Triangles">
              <x14:cfvo type="percent">
                <xm:f>0</xm:f>
              </x14:cfvo>
              <x14:cfvo type="num">
                <xm:f>1.0000000000000001E-5</xm:f>
              </x14:cfvo>
              <x14:cfvo type="num">
                <xm:f>1.0000000000000001E-5</xm:f>
              </x14:cfvo>
            </x14:iconSet>
          </x14:cfRule>
          <xm:sqref>R26</xm:sqref>
        </x14:conditionalFormatting>
        <x14:conditionalFormatting xmlns:xm="http://schemas.microsoft.com/office/excel/2006/main">
          <x14:cfRule type="iconSet" priority="33" id="{FA75F596-94E3-44F2-8486-5C52BAE0B344}">
            <x14:iconSet iconSet="3Triangles">
              <x14:cfvo type="percent">
                <xm:f>0</xm:f>
              </x14:cfvo>
              <x14:cfvo type="num">
                <xm:f>1.0000000000000001E-5</xm:f>
              </x14:cfvo>
              <x14:cfvo type="num">
                <xm:f>1.0000000000000001E-5</xm:f>
              </x14:cfvo>
            </x14:iconSet>
          </x14:cfRule>
          <xm:sqref>R27</xm:sqref>
        </x14:conditionalFormatting>
        <x14:conditionalFormatting xmlns:xm="http://schemas.microsoft.com/office/excel/2006/main">
          <x14:cfRule type="iconSet" priority="32" id="{8E53A6FC-5E3F-4B35-AA91-C6443E94A2FA}">
            <x14:iconSet iconSet="3Triangles">
              <x14:cfvo type="percent">
                <xm:f>0</xm:f>
              </x14:cfvo>
              <x14:cfvo type="num">
                <xm:f>1.0000000000000001E-5</xm:f>
              </x14:cfvo>
              <x14:cfvo type="num">
                <xm:f>1.0000000000000001E-5</xm:f>
              </x14:cfvo>
            </x14:iconSet>
          </x14:cfRule>
          <xm:sqref>R28</xm:sqref>
        </x14:conditionalFormatting>
        <x14:conditionalFormatting xmlns:xm="http://schemas.microsoft.com/office/excel/2006/main">
          <x14:cfRule type="iconSet" priority="31" id="{2F809B11-996E-495E-B280-E1B19F2E0DEB}">
            <x14:iconSet iconSet="3Triangles">
              <x14:cfvo type="percent">
                <xm:f>0</xm:f>
              </x14:cfvo>
              <x14:cfvo type="num">
                <xm:f>1.0000000000000001E-5</xm:f>
              </x14:cfvo>
              <x14:cfvo type="num">
                <xm:f>1.0000000000000001E-5</xm:f>
              </x14:cfvo>
            </x14:iconSet>
          </x14:cfRule>
          <xm:sqref>R29</xm:sqref>
        </x14:conditionalFormatting>
        <x14:conditionalFormatting xmlns:xm="http://schemas.microsoft.com/office/excel/2006/main">
          <x14:cfRule type="iconSet" priority="30" id="{E4DF6AF2-7940-4DB0-9B2A-0BD406621A26}">
            <x14:iconSet iconSet="3Triangles">
              <x14:cfvo type="percent">
                <xm:f>0</xm:f>
              </x14:cfvo>
              <x14:cfvo type="num">
                <xm:f>1.0000000000000001E-5</xm:f>
              </x14:cfvo>
              <x14:cfvo type="num">
                <xm:f>1.0000000000000001E-5</xm:f>
              </x14:cfvo>
            </x14:iconSet>
          </x14:cfRule>
          <xm:sqref>R30</xm:sqref>
        </x14:conditionalFormatting>
        <x14:conditionalFormatting xmlns:xm="http://schemas.microsoft.com/office/excel/2006/main">
          <x14:cfRule type="iconSet" priority="29" id="{92884FFD-F8DF-4198-9909-D89FDB7F4649}">
            <x14:iconSet iconSet="3Triangles">
              <x14:cfvo type="percent">
                <xm:f>0</xm:f>
              </x14:cfvo>
              <x14:cfvo type="num">
                <xm:f>1.0000000000000001E-5</xm:f>
              </x14:cfvo>
              <x14:cfvo type="num">
                <xm:f>1.0000000000000001E-5</xm:f>
              </x14:cfvo>
            </x14:iconSet>
          </x14:cfRule>
          <xm:sqref>R31</xm:sqref>
        </x14:conditionalFormatting>
        <x14:conditionalFormatting xmlns:xm="http://schemas.microsoft.com/office/excel/2006/main">
          <x14:cfRule type="iconSet" priority="28" id="{31A4B3F8-4090-4E65-BE83-379BCAB4B823}">
            <x14:iconSet iconSet="3Triangles">
              <x14:cfvo type="percent">
                <xm:f>0</xm:f>
              </x14:cfvo>
              <x14:cfvo type="num">
                <xm:f>1.0000000000000001E-5</xm:f>
              </x14:cfvo>
              <x14:cfvo type="num">
                <xm:f>1.0000000000000001E-5</xm:f>
              </x14:cfvo>
            </x14:iconSet>
          </x14:cfRule>
          <xm:sqref>R32</xm:sqref>
        </x14:conditionalFormatting>
        <x14:conditionalFormatting xmlns:xm="http://schemas.microsoft.com/office/excel/2006/main">
          <x14:cfRule type="iconSet" priority="27" id="{FD69E2B5-BC82-4605-A380-7867B6B1C74C}">
            <x14:iconSet iconSet="3Triangles">
              <x14:cfvo type="percent">
                <xm:f>0</xm:f>
              </x14:cfvo>
              <x14:cfvo type="num">
                <xm:f>1.0000000000000001E-5</xm:f>
              </x14:cfvo>
              <x14:cfvo type="num">
                <xm:f>1.0000000000000001E-5</xm:f>
              </x14:cfvo>
            </x14:iconSet>
          </x14:cfRule>
          <xm:sqref>S6</xm:sqref>
        </x14:conditionalFormatting>
        <x14:conditionalFormatting xmlns:xm="http://schemas.microsoft.com/office/excel/2006/main">
          <x14:cfRule type="iconSet" priority="26" id="{BB64E36B-9822-4A22-A92C-56DCB4EA0557}">
            <x14:iconSet iconSet="3Triangles">
              <x14:cfvo type="percent">
                <xm:f>0</xm:f>
              </x14:cfvo>
              <x14:cfvo type="num">
                <xm:f>1.0000000000000001E-5</xm:f>
              </x14:cfvo>
              <x14:cfvo type="num">
                <xm:f>1.0000000000000001E-5</xm:f>
              </x14:cfvo>
            </x14:iconSet>
          </x14:cfRule>
          <xm:sqref>S7</xm:sqref>
        </x14:conditionalFormatting>
        <x14:conditionalFormatting xmlns:xm="http://schemas.microsoft.com/office/excel/2006/main">
          <x14:cfRule type="iconSet" priority="25" id="{938123AA-2FC6-4310-BFA3-ED3FB71B2DED}">
            <x14:iconSet iconSet="3Triangles">
              <x14:cfvo type="percent">
                <xm:f>0</xm:f>
              </x14:cfvo>
              <x14:cfvo type="num">
                <xm:f>1.0000000000000001E-5</xm:f>
              </x14:cfvo>
              <x14:cfvo type="num">
                <xm:f>1.0000000000000001E-5</xm:f>
              </x14:cfvo>
            </x14:iconSet>
          </x14:cfRule>
          <xm:sqref>S8</xm:sqref>
        </x14:conditionalFormatting>
        <x14:conditionalFormatting xmlns:xm="http://schemas.microsoft.com/office/excel/2006/main">
          <x14:cfRule type="iconSet" priority="24" id="{63EE4800-1B0D-40C1-8318-7C7330808DAE}">
            <x14:iconSet iconSet="3Triangles">
              <x14:cfvo type="percent">
                <xm:f>0</xm:f>
              </x14:cfvo>
              <x14:cfvo type="num">
                <xm:f>1.0000000000000001E-5</xm:f>
              </x14:cfvo>
              <x14:cfvo type="num">
                <xm:f>1.0000000000000001E-5</xm:f>
              </x14:cfvo>
            </x14:iconSet>
          </x14:cfRule>
          <xm:sqref>S9</xm:sqref>
        </x14:conditionalFormatting>
        <x14:conditionalFormatting xmlns:xm="http://schemas.microsoft.com/office/excel/2006/main">
          <x14:cfRule type="iconSet" priority="23" id="{55E1F7FA-9D47-40C2-AD06-AFECC1BCB724}">
            <x14:iconSet iconSet="3Triangles">
              <x14:cfvo type="percent">
                <xm:f>0</xm:f>
              </x14:cfvo>
              <x14:cfvo type="num">
                <xm:f>1.0000000000000001E-5</xm:f>
              </x14:cfvo>
              <x14:cfvo type="num">
                <xm:f>1.0000000000000001E-5</xm:f>
              </x14:cfvo>
            </x14:iconSet>
          </x14:cfRule>
          <xm:sqref>S10</xm:sqref>
        </x14:conditionalFormatting>
        <x14:conditionalFormatting xmlns:xm="http://schemas.microsoft.com/office/excel/2006/main">
          <x14:cfRule type="iconSet" priority="22" id="{00742C16-EB6E-423D-902A-BA8D9AE74861}">
            <x14:iconSet iconSet="3Triangles">
              <x14:cfvo type="percent">
                <xm:f>0</xm:f>
              </x14:cfvo>
              <x14:cfvo type="num">
                <xm:f>1.0000000000000001E-5</xm:f>
              </x14:cfvo>
              <x14:cfvo type="num">
                <xm:f>1.0000000000000001E-5</xm:f>
              </x14:cfvo>
            </x14:iconSet>
          </x14:cfRule>
          <xm:sqref>S11</xm:sqref>
        </x14:conditionalFormatting>
        <x14:conditionalFormatting xmlns:xm="http://schemas.microsoft.com/office/excel/2006/main">
          <x14:cfRule type="iconSet" priority="21" id="{CF260365-EB16-42A7-968D-652545E08290}">
            <x14:iconSet iconSet="3Triangles">
              <x14:cfvo type="percent">
                <xm:f>0</xm:f>
              </x14:cfvo>
              <x14:cfvo type="num">
                <xm:f>1.0000000000000001E-5</xm:f>
              </x14:cfvo>
              <x14:cfvo type="num">
                <xm:f>1.0000000000000001E-5</xm:f>
              </x14:cfvo>
            </x14:iconSet>
          </x14:cfRule>
          <xm:sqref>S12</xm:sqref>
        </x14:conditionalFormatting>
        <x14:conditionalFormatting xmlns:xm="http://schemas.microsoft.com/office/excel/2006/main">
          <x14:cfRule type="iconSet" priority="20" id="{C3172739-C9AD-4F46-8CEA-133D50FCC06F}">
            <x14:iconSet iconSet="3Triangles">
              <x14:cfvo type="percent">
                <xm:f>0</xm:f>
              </x14:cfvo>
              <x14:cfvo type="num">
                <xm:f>1.0000000000000001E-5</xm:f>
              </x14:cfvo>
              <x14:cfvo type="num">
                <xm:f>1.0000000000000001E-5</xm:f>
              </x14:cfvo>
            </x14:iconSet>
          </x14:cfRule>
          <xm:sqref>S13</xm:sqref>
        </x14:conditionalFormatting>
        <x14:conditionalFormatting xmlns:xm="http://schemas.microsoft.com/office/excel/2006/main">
          <x14:cfRule type="iconSet" priority="19" id="{68C64560-F9D3-460B-9242-4C525360695F}">
            <x14:iconSet iconSet="3Triangles">
              <x14:cfvo type="percent">
                <xm:f>0</xm:f>
              </x14:cfvo>
              <x14:cfvo type="num">
                <xm:f>1.0000000000000001E-5</xm:f>
              </x14:cfvo>
              <x14:cfvo type="num">
                <xm:f>1.0000000000000001E-5</xm:f>
              </x14:cfvo>
            </x14:iconSet>
          </x14:cfRule>
          <xm:sqref>S14</xm:sqref>
        </x14:conditionalFormatting>
        <x14:conditionalFormatting xmlns:xm="http://schemas.microsoft.com/office/excel/2006/main">
          <x14:cfRule type="iconSet" priority="18" id="{1FE32D7F-1F4C-4B57-9498-D9C4503C2BE9}">
            <x14:iconSet iconSet="3Triangles">
              <x14:cfvo type="percent">
                <xm:f>0</xm:f>
              </x14:cfvo>
              <x14:cfvo type="num">
                <xm:f>1.0000000000000001E-5</xm:f>
              </x14:cfvo>
              <x14:cfvo type="num">
                <xm:f>1.0000000000000001E-5</xm:f>
              </x14:cfvo>
            </x14:iconSet>
          </x14:cfRule>
          <xm:sqref>S15</xm:sqref>
        </x14:conditionalFormatting>
        <x14:conditionalFormatting xmlns:xm="http://schemas.microsoft.com/office/excel/2006/main">
          <x14:cfRule type="iconSet" priority="17" id="{81A2CDD3-63E4-4122-B26A-3FA8FA49DEA4}">
            <x14:iconSet iconSet="3Triangles">
              <x14:cfvo type="percent">
                <xm:f>0</xm:f>
              </x14:cfvo>
              <x14:cfvo type="num">
                <xm:f>1.0000000000000001E-5</xm:f>
              </x14:cfvo>
              <x14:cfvo type="num">
                <xm:f>1.0000000000000001E-5</xm:f>
              </x14:cfvo>
            </x14:iconSet>
          </x14:cfRule>
          <xm:sqref>S16</xm:sqref>
        </x14:conditionalFormatting>
        <x14:conditionalFormatting xmlns:xm="http://schemas.microsoft.com/office/excel/2006/main">
          <x14:cfRule type="iconSet" priority="16" id="{8F1E92B1-ADCE-46AD-9C5D-F7536D7D55BC}">
            <x14:iconSet iconSet="3Triangles">
              <x14:cfvo type="percent">
                <xm:f>0</xm:f>
              </x14:cfvo>
              <x14:cfvo type="num">
                <xm:f>1.0000000000000001E-5</xm:f>
              </x14:cfvo>
              <x14:cfvo type="num">
                <xm:f>1.0000000000000001E-5</xm:f>
              </x14:cfvo>
            </x14:iconSet>
          </x14:cfRule>
          <xm:sqref>S17</xm:sqref>
        </x14:conditionalFormatting>
        <x14:conditionalFormatting xmlns:xm="http://schemas.microsoft.com/office/excel/2006/main">
          <x14:cfRule type="iconSet" priority="15" id="{855A01B0-53DA-4EC4-B21A-B4AFCCD8AD04}">
            <x14:iconSet iconSet="3Triangles">
              <x14:cfvo type="percent">
                <xm:f>0</xm:f>
              </x14:cfvo>
              <x14:cfvo type="num">
                <xm:f>1.0000000000000001E-5</xm:f>
              </x14:cfvo>
              <x14:cfvo type="num">
                <xm:f>1.0000000000000001E-5</xm:f>
              </x14:cfvo>
            </x14:iconSet>
          </x14:cfRule>
          <xm:sqref>S18</xm:sqref>
        </x14:conditionalFormatting>
        <x14:conditionalFormatting xmlns:xm="http://schemas.microsoft.com/office/excel/2006/main">
          <x14:cfRule type="iconSet" priority="14" id="{7ECEF6C5-5F97-47CC-B64F-EBE907F5DC24}">
            <x14:iconSet iconSet="3Triangles">
              <x14:cfvo type="percent">
                <xm:f>0</xm:f>
              </x14:cfvo>
              <x14:cfvo type="num">
                <xm:f>1.0000000000000001E-5</xm:f>
              </x14:cfvo>
              <x14:cfvo type="num">
                <xm:f>1.0000000000000001E-5</xm:f>
              </x14:cfvo>
            </x14:iconSet>
          </x14:cfRule>
          <xm:sqref>S19</xm:sqref>
        </x14:conditionalFormatting>
        <x14:conditionalFormatting xmlns:xm="http://schemas.microsoft.com/office/excel/2006/main">
          <x14:cfRule type="iconSet" priority="13" id="{8AC0061F-A668-4A54-9C62-5A0FFF1ECE1D}">
            <x14:iconSet iconSet="3Triangles">
              <x14:cfvo type="percent">
                <xm:f>0</xm:f>
              </x14:cfvo>
              <x14:cfvo type="num">
                <xm:f>1.0000000000000001E-5</xm:f>
              </x14:cfvo>
              <x14:cfvo type="num">
                <xm:f>1.0000000000000001E-5</xm:f>
              </x14:cfvo>
            </x14:iconSet>
          </x14:cfRule>
          <xm:sqref>S20</xm:sqref>
        </x14:conditionalFormatting>
        <x14:conditionalFormatting xmlns:xm="http://schemas.microsoft.com/office/excel/2006/main">
          <x14:cfRule type="iconSet" priority="12" id="{81006670-2C6C-48C1-9B25-7C9944EA0472}">
            <x14:iconSet iconSet="3Triangles">
              <x14:cfvo type="percent">
                <xm:f>0</xm:f>
              </x14:cfvo>
              <x14:cfvo type="num">
                <xm:f>1.0000000000000001E-5</xm:f>
              </x14:cfvo>
              <x14:cfvo type="num">
                <xm:f>1.0000000000000001E-5</xm:f>
              </x14:cfvo>
            </x14:iconSet>
          </x14:cfRule>
          <xm:sqref>S21</xm:sqref>
        </x14:conditionalFormatting>
        <x14:conditionalFormatting xmlns:xm="http://schemas.microsoft.com/office/excel/2006/main">
          <x14:cfRule type="iconSet" priority="11" id="{81FD1635-5250-499C-8822-E66108B2A37A}">
            <x14:iconSet iconSet="3Triangles">
              <x14:cfvo type="percent">
                <xm:f>0</xm:f>
              </x14:cfvo>
              <x14:cfvo type="num">
                <xm:f>1.0000000000000001E-5</xm:f>
              </x14:cfvo>
              <x14:cfvo type="num">
                <xm:f>1.0000000000000001E-5</xm:f>
              </x14:cfvo>
            </x14:iconSet>
          </x14:cfRule>
          <xm:sqref>S22</xm:sqref>
        </x14:conditionalFormatting>
        <x14:conditionalFormatting xmlns:xm="http://schemas.microsoft.com/office/excel/2006/main">
          <x14:cfRule type="iconSet" priority="10" id="{6BA9CA3F-5232-48D5-9EB7-FB7FDDDF45B9}">
            <x14:iconSet iconSet="3Triangles">
              <x14:cfvo type="percent">
                <xm:f>0</xm:f>
              </x14:cfvo>
              <x14:cfvo type="num">
                <xm:f>1.0000000000000001E-5</xm:f>
              </x14:cfvo>
              <x14:cfvo type="num">
                <xm:f>1.0000000000000001E-5</xm:f>
              </x14:cfvo>
            </x14:iconSet>
          </x14:cfRule>
          <xm:sqref>S23</xm:sqref>
        </x14:conditionalFormatting>
        <x14:conditionalFormatting xmlns:xm="http://schemas.microsoft.com/office/excel/2006/main">
          <x14:cfRule type="iconSet" priority="9" id="{B043C2C9-C273-4A18-A4D1-550940EED36C}">
            <x14:iconSet iconSet="3Triangles">
              <x14:cfvo type="percent">
                <xm:f>0</xm:f>
              </x14:cfvo>
              <x14:cfvo type="num">
                <xm:f>1.0000000000000001E-5</xm:f>
              </x14:cfvo>
              <x14:cfvo type="num">
                <xm:f>1.0000000000000001E-5</xm:f>
              </x14:cfvo>
            </x14:iconSet>
          </x14:cfRule>
          <xm:sqref>S24</xm:sqref>
        </x14:conditionalFormatting>
        <x14:conditionalFormatting xmlns:xm="http://schemas.microsoft.com/office/excel/2006/main">
          <x14:cfRule type="iconSet" priority="8" id="{BF628447-C8BE-41A8-A2F7-71C3E0BFD8E1}">
            <x14:iconSet iconSet="3Triangles">
              <x14:cfvo type="percent">
                <xm:f>0</xm:f>
              </x14:cfvo>
              <x14:cfvo type="num">
                <xm:f>1.0000000000000001E-5</xm:f>
              </x14:cfvo>
              <x14:cfvo type="num">
                <xm:f>1.0000000000000001E-5</xm:f>
              </x14:cfvo>
            </x14:iconSet>
          </x14:cfRule>
          <xm:sqref>S25</xm:sqref>
        </x14:conditionalFormatting>
        <x14:conditionalFormatting xmlns:xm="http://schemas.microsoft.com/office/excel/2006/main">
          <x14:cfRule type="iconSet" priority="7" id="{DCDB7C65-8E22-4DC8-8ED2-9F4A7E08BADD}">
            <x14:iconSet iconSet="3Triangles">
              <x14:cfvo type="percent">
                <xm:f>0</xm:f>
              </x14:cfvo>
              <x14:cfvo type="num">
                <xm:f>1.0000000000000001E-5</xm:f>
              </x14:cfvo>
              <x14:cfvo type="num">
                <xm:f>1.0000000000000001E-5</xm:f>
              </x14:cfvo>
            </x14:iconSet>
          </x14:cfRule>
          <xm:sqref>S26</xm:sqref>
        </x14:conditionalFormatting>
        <x14:conditionalFormatting xmlns:xm="http://schemas.microsoft.com/office/excel/2006/main">
          <x14:cfRule type="iconSet" priority="6" id="{BC2B89A2-0A03-41E0-92D8-7819F868344D}">
            <x14:iconSet iconSet="3Triangles">
              <x14:cfvo type="percent">
                <xm:f>0</xm:f>
              </x14:cfvo>
              <x14:cfvo type="num">
                <xm:f>1.0000000000000001E-5</xm:f>
              </x14:cfvo>
              <x14:cfvo type="num">
                <xm:f>1.0000000000000001E-5</xm:f>
              </x14:cfvo>
            </x14:iconSet>
          </x14:cfRule>
          <xm:sqref>S27</xm:sqref>
        </x14:conditionalFormatting>
        <x14:conditionalFormatting xmlns:xm="http://schemas.microsoft.com/office/excel/2006/main">
          <x14:cfRule type="iconSet" priority="5" id="{2D1E1CBE-BB12-434C-8FFF-D658199C3569}">
            <x14:iconSet iconSet="3Triangles">
              <x14:cfvo type="percent">
                <xm:f>0</xm:f>
              </x14:cfvo>
              <x14:cfvo type="num">
                <xm:f>1.0000000000000001E-5</xm:f>
              </x14:cfvo>
              <x14:cfvo type="num">
                <xm:f>1.0000000000000001E-5</xm:f>
              </x14:cfvo>
            </x14:iconSet>
          </x14:cfRule>
          <xm:sqref>S28</xm:sqref>
        </x14:conditionalFormatting>
        <x14:conditionalFormatting xmlns:xm="http://schemas.microsoft.com/office/excel/2006/main">
          <x14:cfRule type="iconSet" priority="4" id="{F04644A1-6D32-4685-B53F-4D94E27CB4EF}">
            <x14:iconSet iconSet="3Triangles">
              <x14:cfvo type="percent">
                <xm:f>0</xm:f>
              </x14:cfvo>
              <x14:cfvo type="num">
                <xm:f>1.0000000000000001E-5</xm:f>
              </x14:cfvo>
              <x14:cfvo type="num">
                <xm:f>1.0000000000000001E-5</xm:f>
              </x14:cfvo>
            </x14:iconSet>
          </x14:cfRule>
          <xm:sqref>S29</xm:sqref>
        </x14:conditionalFormatting>
        <x14:conditionalFormatting xmlns:xm="http://schemas.microsoft.com/office/excel/2006/main">
          <x14:cfRule type="iconSet" priority="3" id="{2454504A-05F1-463E-928D-A7374D648B75}">
            <x14:iconSet iconSet="3Triangles">
              <x14:cfvo type="percent">
                <xm:f>0</xm:f>
              </x14:cfvo>
              <x14:cfvo type="num">
                <xm:f>1.0000000000000001E-5</xm:f>
              </x14:cfvo>
              <x14:cfvo type="num">
                <xm:f>1.0000000000000001E-5</xm:f>
              </x14:cfvo>
            </x14:iconSet>
          </x14:cfRule>
          <xm:sqref>S30</xm:sqref>
        </x14:conditionalFormatting>
        <x14:conditionalFormatting xmlns:xm="http://schemas.microsoft.com/office/excel/2006/main">
          <x14:cfRule type="iconSet" priority="2" id="{665D72B4-A377-44BB-9923-82B7744B4E13}">
            <x14:iconSet iconSet="3Triangles">
              <x14:cfvo type="percent">
                <xm:f>0</xm:f>
              </x14:cfvo>
              <x14:cfvo type="num">
                <xm:f>1.0000000000000001E-5</xm:f>
              </x14:cfvo>
              <x14:cfvo type="num">
                <xm:f>1.0000000000000001E-5</xm:f>
              </x14:cfvo>
            </x14:iconSet>
          </x14:cfRule>
          <xm:sqref>S31</xm:sqref>
        </x14:conditionalFormatting>
        <x14:conditionalFormatting xmlns:xm="http://schemas.microsoft.com/office/excel/2006/main">
          <x14:cfRule type="iconSet" priority="1" id="{B1CCF910-992A-45C3-9D5C-8A032ECBD203}">
            <x14:iconSet iconSet="3Triangles">
              <x14:cfvo type="percent">
                <xm:f>0</xm:f>
              </x14:cfvo>
              <x14:cfvo type="num">
                <xm:f>1.0000000000000001E-5</xm:f>
              </x14:cfvo>
              <x14:cfvo type="num">
                <xm:f>1.0000000000000001E-5</xm:f>
              </x14:cfvo>
            </x14:iconSet>
          </x14:cfRule>
          <xm:sqref>S32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E50B-27E0-41F4-B41D-FFBEE5FE7FEE}">
  <sheetPr codeName="Sheet19">
    <tabColor rgb="FF00B050"/>
  </sheetPr>
  <dimension ref="A1:N47"/>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RowHeight="14.5" x14ac:dyDescent="0.35"/>
  <cols>
    <col min="1" max="1" width="29.453125" customWidth="1"/>
    <col min="2" max="3" width="15.6328125" style="282" customWidth="1"/>
    <col min="4" max="4" width="15.6328125" customWidth="1"/>
    <col min="5" max="6" width="15.6328125" style="282" customWidth="1"/>
    <col min="7" max="7" width="15.6328125" customWidth="1"/>
    <col min="8" max="9" width="15.6328125" style="282" customWidth="1"/>
    <col min="10" max="10" width="15.6328125" style="83" customWidth="1"/>
    <col min="11" max="14" width="15.54296875" customWidth="1"/>
  </cols>
  <sheetData>
    <row r="1" spans="1:14" ht="15.75" customHeight="1" x14ac:dyDescent="0.35">
      <c r="A1" s="212" t="s">
        <v>248</v>
      </c>
      <c r="B1" s="286"/>
      <c r="C1" s="286"/>
      <c r="D1" s="209"/>
      <c r="E1" s="244"/>
      <c r="F1" s="244"/>
      <c r="G1" s="209"/>
      <c r="J1" s="209"/>
    </row>
    <row r="2" spans="1:14" x14ac:dyDescent="0.35">
      <c r="A2" s="209"/>
      <c r="B2" s="286"/>
      <c r="C2" s="286"/>
      <c r="D2" s="209"/>
      <c r="E2" s="244"/>
      <c r="F2" s="244"/>
      <c r="G2" s="209"/>
      <c r="J2" s="209"/>
    </row>
    <row r="3" spans="1:14" s="314" customFormat="1" ht="38" customHeight="1" thickBot="1" x14ac:dyDescent="0.4">
      <c r="B3" s="588" t="s">
        <v>70</v>
      </c>
      <c r="C3" s="563"/>
      <c r="D3" s="589"/>
      <c r="E3" s="575" t="s">
        <v>77</v>
      </c>
      <c r="F3" s="573"/>
      <c r="G3" s="574"/>
      <c r="H3" s="573" t="s">
        <v>79</v>
      </c>
      <c r="I3" s="573"/>
      <c r="J3" s="573"/>
      <c r="K3" s="585" t="s">
        <v>301</v>
      </c>
      <c r="L3" s="587"/>
      <c r="M3" s="585" t="s">
        <v>300</v>
      </c>
      <c r="N3" s="587"/>
    </row>
    <row r="4" spans="1:14" s="176" customFormat="1" ht="37.5" customHeight="1" thickBot="1" x14ac:dyDescent="0.4">
      <c r="A4" s="369" t="s">
        <v>9</v>
      </c>
      <c r="B4" s="533" t="s">
        <v>68</v>
      </c>
      <c r="C4" s="384" t="s">
        <v>176</v>
      </c>
      <c r="D4" s="533" t="s">
        <v>376</v>
      </c>
      <c r="E4" s="549" t="s">
        <v>347</v>
      </c>
      <c r="F4" s="533" t="s">
        <v>348</v>
      </c>
      <c r="G4" s="550" t="s">
        <v>349</v>
      </c>
      <c r="H4" s="551" t="s">
        <v>347</v>
      </c>
      <c r="I4" s="384" t="s">
        <v>348</v>
      </c>
      <c r="J4" s="533" t="s">
        <v>349</v>
      </c>
      <c r="K4" s="540" t="s">
        <v>350</v>
      </c>
      <c r="L4" s="535" t="s">
        <v>351</v>
      </c>
      <c r="M4" s="540" t="s">
        <v>350</v>
      </c>
      <c r="N4" s="535" t="s">
        <v>351</v>
      </c>
    </row>
    <row r="5" spans="1:14" x14ac:dyDescent="0.35">
      <c r="A5" s="210" t="s">
        <v>12</v>
      </c>
      <c r="B5" s="215">
        <v>7685</v>
      </c>
      <c r="C5" s="215">
        <v>7428</v>
      </c>
      <c r="D5" s="399">
        <v>7393</v>
      </c>
      <c r="E5" s="457">
        <v>72.713079999999991</v>
      </c>
      <c r="F5" s="458">
        <v>85</v>
      </c>
      <c r="G5" s="459">
        <v>78.168537999999998</v>
      </c>
      <c r="H5" s="458">
        <v>27.638259999999999</v>
      </c>
      <c r="I5" s="458">
        <v>36.799999999999997</v>
      </c>
      <c r="J5" s="470">
        <v>37.210875000000001</v>
      </c>
      <c r="K5" s="365">
        <f>G5-F5</f>
        <v>-6.8314620000000019</v>
      </c>
      <c r="L5" s="435">
        <f>G5-E5</f>
        <v>5.4554580000000072</v>
      </c>
      <c r="M5" s="365">
        <f>J5-I5</f>
        <v>0.41087500000000432</v>
      </c>
      <c r="N5" s="365">
        <f>J5-H5</f>
        <v>9.5726150000000025</v>
      </c>
    </row>
    <row r="6" spans="1:14" x14ac:dyDescent="0.35">
      <c r="A6" s="195" t="s">
        <v>13</v>
      </c>
      <c r="B6" s="253">
        <v>10047</v>
      </c>
      <c r="C6" s="253">
        <v>10038</v>
      </c>
      <c r="D6" s="402">
        <v>9846</v>
      </c>
      <c r="E6" s="432">
        <v>75.544940000000011</v>
      </c>
      <c r="F6" s="427">
        <v>88.3</v>
      </c>
      <c r="G6" s="460">
        <v>81.454397999999998</v>
      </c>
      <c r="H6" s="461">
        <v>29.710360000000001</v>
      </c>
      <c r="I6" s="427">
        <v>40.9</v>
      </c>
      <c r="J6" s="471">
        <v>43.357709</v>
      </c>
      <c r="K6" s="379">
        <f t="shared" ref="K6:K12" si="0">G6-F6</f>
        <v>-6.8456019999999995</v>
      </c>
      <c r="L6" s="475">
        <f t="shared" ref="L6:L12" si="1">G6-E6</f>
        <v>5.9094579999999866</v>
      </c>
      <c r="M6" s="379">
        <f t="shared" ref="M6:M12" si="2">J6-I6</f>
        <v>2.4577090000000013</v>
      </c>
      <c r="N6" s="379">
        <f t="shared" ref="N6:N12" si="3">J6-H6</f>
        <v>13.647348999999998</v>
      </c>
    </row>
    <row r="7" spans="1:14" x14ac:dyDescent="0.35">
      <c r="A7" s="231" t="s">
        <v>154</v>
      </c>
      <c r="B7" s="232">
        <v>3228</v>
      </c>
      <c r="C7" s="232">
        <v>3164</v>
      </c>
      <c r="D7" s="428">
        <v>3379</v>
      </c>
      <c r="E7" s="431">
        <v>63.940519999999999</v>
      </c>
      <c r="F7" s="426">
        <v>89.3</v>
      </c>
      <c r="G7" s="462">
        <v>86.179342999999989</v>
      </c>
      <c r="H7" s="426">
        <v>23.172239999999999</v>
      </c>
      <c r="I7" s="426">
        <v>39.300000000000004</v>
      </c>
      <c r="J7" s="472">
        <v>49.097366000000001</v>
      </c>
      <c r="K7" s="365">
        <f t="shared" si="0"/>
        <v>-3.1206570000000085</v>
      </c>
      <c r="L7" s="435">
        <f t="shared" si="1"/>
        <v>22.238822999999989</v>
      </c>
      <c r="M7" s="365">
        <f t="shared" si="2"/>
        <v>9.7973659999999967</v>
      </c>
      <c r="N7" s="365">
        <f t="shared" si="3"/>
        <v>25.925126000000002</v>
      </c>
    </row>
    <row r="8" spans="1:14" x14ac:dyDescent="0.35">
      <c r="A8" s="195" t="s">
        <v>155</v>
      </c>
      <c r="B8" s="253">
        <v>2248</v>
      </c>
      <c r="C8" s="253">
        <v>1962</v>
      </c>
      <c r="D8" s="402">
        <v>2293</v>
      </c>
      <c r="E8" s="432">
        <v>54.225979999999993</v>
      </c>
      <c r="F8" s="427">
        <v>88.2</v>
      </c>
      <c r="G8" s="460">
        <v>81.247274000000004</v>
      </c>
      <c r="H8" s="461">
        <v>11.788260000000001</v>
      </c>
      <c r="I8" s="427">
        <v>27.400000000000002</v>
      </c>
      <c r="J8" s="471">
        <v>30.353249000000005</v>
      </c>
      <c r="K8" s="379">
        <f t="shared" si="0"/>
        <v>-6.9527259999999984</v>
      </c>
      <c r="L8" s="475">
        <f t="shared" si="1"/>
        <v>27.021294000000012</v>
      </c>
      <c r="M8" s="379">
        <f t="shared" si="2"/>
        <v>2.9532490000000031</v>
      </c>
      <c r="N8" s="379">
        <f t="shared" si="3"/>
        <v>18.564989000000004</v>
      </c>
    </row>
    <row r="9" spans="1:14" x14ac:dyDescent="0.35">
      <c r="A9" s="210" t="s">
        <v>156</v>
      </c>
      <c r="B9" s="215">
        <v>1110</v>
      </c>
      <c r="C9" s="215">
        <v>1066</v>
      </c>
      <c r="D9" s="399">
        <v>1183</v>
      </c>
      <c r="E9" s="431">
        <v>65.31532</v>
      </c>
      <c r="F9" s="426">
        <v>89.2</v>
      </c>
      <c r="G9" s="462">
        <v>83.262891999999994</v>
      </c>
      <c r="H9" s="426">
        <v>26.666669999999996</v>
      </c>
      <c r="I9" s="426">
        <v>40.6</v>
      </c>
      <c r="J9" s="472">
        <v>40.152155999999998</v>
      </c>
      <c r="K9" s="365">
        <f t="shared" si="0"/>
        <v>-5.9371080000000092</v>
      </c>
      <c r="L9" s="435">
        <f t="shared" si="1"/>
        <v>17.947571999999994</v>
      </c>
      <c r="M9" s="365">
        <f t="shared" si="2"/>
        <v>-0.44784400000000346</v>
      </c>
      <c r="N9" s="365">
        <f t="shared" si="3"/>
        <v>13.485486000000002</v>
      </c>
    </row>
    <row r="10" spans="1:14" x14ac:dyDescent="0.35">
      <c r="A10" s="195" t="s">
        <v>18</v>
      </c>
      <c r="B10" s="253">
        <v>18626</v>
      </c>
      <c r="C10" s="253">
        <v>19181</v>
      </c>
      <c r="D10" s="402">
        <v>19435</v>
      </c>
      <c r="E10" s="463">
        <v>72.377319999999997</v>
      </c>
      <c r="F10" s="464">
        <v>83.3</v>
      </c>
      <c r="G10" s="465">
        <v>80.154360999999994</v>
      </c>
      <c r="H10" s="464">
        <v>32.894880000000001</v>
      </c>
      <c r="I10" s="464">
        <v>40.6</v>
      </c>
      <c r="J10" s="473">
        <v>47.116028</v>
      </c>
      <c r="K10" s="379">
        <f t="shared" si="0"/>
        <v>-3.1456390000000027</v>
      </c>
      <c r="L10" s="475">
        <f t="shared" si="1"/>
        <v>7.777040999999997</v>
      </c>
      <c r="M10" s="379">
        <f t="shared" si="2"/>
        <v>6.5160279999999986</v>
      </c>
      <c r="N10" s="379">
        <f t="shared" si="3"/>
        <v>14.221147999999999</v>
      </c>
    </row>
    <row r="11" spans="1:14" x14ac:dyDescent="0.35">
      <c r="A11" s="210" t="s">
        <v>19</v>
      </c>
      <c r="B11" s="217">
        <v>8325</v>
      </c>
      <c r="C11" s="217">
        <v>8392</v>
      </c>
      <c r="D11" s="438">
        <v>8491</v>
      </c>
      <c r="E11" s="365">
        <v>74.942940000000007</v>
      </c>
      <c r="F11" s="346">
        <v>86.6</v>
      </c>
      <c r="G11" s="466">
        <v>80.767871999999997</v>
      </c>
      <c r="H11" s="394">
        <v>28.70871</v>
      </c>
      <c r="I11" s="346">
        <v>41.199999999999996</v>
      </c>
      <c r="J11" s="352">
        <v>42.444941999999998</v>
      </c>
      <c r="K11" s="365">
        <f t="shared" si="0"/>
        <v>-5.8321279999999973</v>
      </c>
      <c r="L11" s="435">
        <f t="shared" si="1"/>
        <v>5.8249319999999898</v>
      </c>
      <c r="M11" s="365">
        <f t="shared" si="2"/>
        <v>1.2449420000000018</v>
      </c>
      <c r="N11" s="365">
        <f t="shared" si="3"/>
        <v>13.736231999999998</v>
      </c>
    </row>
    <row r="12" spans="1:14" x14ac:dyDescent="0.35">
      <c r="A12" s="201" t="s">
        <v>22</v>
      </c>
      <c r="B12" s="255">
        <v>185914</v>
      </c>
      <c r="C12" s="255">
        <v>186227</v>
      </c>
      <c r="D12" s="455">
        <v>194794</v>
      </c>
      <c r="E12" s="467">
        <v>74.750689999999992</v>
      </c>
      <c r="F12" s="468">
        <v>89.3</v>
      </c>
      <c r="G12" s="469">
        <v>87.328151000000005</v>
      </c>
      <c r="H12" s="468">
        <v>28.273289999999999</v>
      </c>
      <c r="I12" s="468">
        <v>40</v>
      </c>
      <c r="J12" s="474">
        <v>47.660091999999999</v>
      </c>
      <c r="K12" s="379">
        <f t="shared" si="0"/>
        <v>-1.9718489999999917</v>
      </c>
      <c r="L12" s="475">
        <f t="shared" si="1"/>
        <v>12.577461000000014</v>
      </c>
      <c r="M12" s="379">
        <f t="shared" si="2"/>
        <v>7.6600919999999988</v>
      </c>
      <c r="N12" s="379">
        <f t="shared" si="3"/>
        <v>19.386801999999999</v>
      </c>
    </row>
    <row r="13" spans="1:14" x14ac:dyDescent="0.35">
      <c r="A13" s="209"/>
      <c r="B13" s="285"/>
      <c r="C13" s="285"/>
      <c r="D13" s="227"/>
      <c r="E13" s="285"/>
      <c r="F13" s="285"/>
      <c r="G13" s="227"/>
      <c r="H13" s="285"/>
      <c r="I13" s="285"/>
      <c r="J13" s="227"/>
      <c r="K13" s="477"/>
      <c r="L13" s="476"/>
      <c r="M13" s="315"/>
    </row>
    <row r="14" spans="1:14" s="15" customFormat="1" ht="19" customHeight="1" x14ac:dyDescent="0.25">
      <c r="A14" s="213" t="s">
        <v>181</v>
      </c>
      <c r="C14" s="283"/>
      <c r="D14" s="213"/>
      <c r="F14" s="283"/>
      <c r="G14" s="213"/>
      <c r="I14" s="283"/>
      <c r="J14" s="213"/>
    </row>
    <row r="15" spans="1:14" s="15" customFormat="1" ht="10.5" x14ac:dyDescent="0.25">
      <c r="A15" s="213" t="s">
        <v>38</v>
      </c>
      <c r="C15" s="283"/>
      <c r="D15" s="213"/>
      <c r="F15" s="283"/>
      <c r="G15" s="283"/>
      <c r="H15" s="283"/>
      <c r="I15" s="283"/>
      <c r="J15" s="283"/>
    </row>
    <row r="16" spans="1:14" s="15" customFormat="1" ht="10.5" x14ac:dyDescent="0.25">
      <c r="A16" s="213"/>
      <c r="B16" s="287"/>
      <c r="C16" s="287"/>
      <c r="D16" s="213"/>
      <c r="E16" s="283"/>
      <c r="F16" s="283"/>
      <c r="G16" s="283"/>
      <c r="H16" s="283"/>
      <c r="I16" s="283"/>
      <c r="J16" s="283"/>
    </row>
    <row r="17" spans="1:10" s="15" customFormat="1" x14ac:dyDescent="0.35">
      <c r="A17" s="219" t="s">
        <v>8</v>
      </c>
      <c r="B17" s="287"/>
      <c r="C17" s="287"/>
      <c r="D17" s="213"/>
      <c r="E17" s="283"/>
      <c r="F17" s="283"/>
      <c r="G17" s="283"/>
      <c r="H17" s="283"/>
      <c r="I17" s="283"/>
      <c r="J17" s="283"/>
    </row>
    <row r="18" spans="1:10" s="15" customFormat="1" ht="10.5" x14ac:dyDescent="0.25">
      <c r="A18" s="213"/>
      <c r="B18" s="287"/>
      <c r="C18" s="287"/>
      <c r="D18" s="213"/>
      <c r="E18" s="283"/>
      <c r="F18" s="283"/>
      <c r="G18" s="283"/>
      <c r="H18" s="283"/>
      <c r="I18" s="283"/>
      <c r="J18" s="283"/>
    </row>
    <row r="19" spans="1:10" x14ac:dyDescent="0.35">
      <c r="E19" s="283"/>
      <c r="F19" s="283"/>
      <c r="G19" s="283"/>
      <c r="H19" s="283"/>
      <c r="I19" s="283"/>
      <c r="J19" s="283"/>
    </row>
    <row r="20" spans="1:10" x14ac:dyDescent="0.35">
      <c r="E20" s="283"/>
      <c r="F20" s="283"/>
      <c r="G20" s="283"/>
      <c r="H20" s="283"/>
      <c r="I20" s="283"/>
      <c r="J20" s="283"/>
    </row>
    <row r="21" spans="1:10" x14ac:dyDescent="0.35">
      <c r="E21" s="283"/>
      <c r="F21" s="283"/>
      <c r="G21" s="283"/>
      <c r="H21" s="283"/>
      <c r="I21" s="283"/>
      <c r="J21" s="283"/>
    </row>
    <row r="22" spans="1:10" x14ac:dyDescent="0.35">
      <c r="E22" s="283"/>
      <c r="F22" s="283"/>
      <c r="G22" s="283"/>
      <c r="H22" s="283"/>
      <c r="I22" s="283"/>
      <c r="J22" s="283"/>
    </row>
    <row r="23" spans="1:10" x14ac:dyDescent="0.35">
      <c r="E23" s="283"/>
      <c r="F23" s="283"/>
      <c r="G23" s="283"/>
      <c r="H23" s="283"/>
      <c r="I23" s="283"/>
      <c r="J23" s="283"/>
    </row>
    <row r="24" spans="1:10" x14ac:dyDescent="0.35">
      <c r="E24" s="283"/>
      <c r="F24" s="283"/>
      <c r="G24" s="283"/>
      <c r="H24" s="283"/>
      <c r="I24" s="283"/>
      <c r="J24" s="283"/>
    </row>
    <row r="26" spans="1:10" s="81" customFormat="1" x14ac:dyDescent="0.35">
      <c r="B26" s="289"/>
      <c r="C26" s="289"/>
      <c r="E26" s="289"/>
      <c r="F26" s="289"/>
      <c r="H26" s="288"/>
      <c r="I26" s="288"/>
    </row>
    <row r="29" spans="1:10" s="81" customFormat="1" x14ac:dyDescent="0.35">
      <c r="B29" s="289"/>
      <c r="C29" s="289"/>
      <c r="E29" s="289"/>
      <c r="F29" s="289"/>
      <c r="H29" s="288"/>
      <c r="I29" s="288"/>
    </row>
    <row r="32" spans="1:10" s="81" customFormat="1" x14ac:dyDescent="0.35">
      <c r="B32" s="289"/>
      <c r="C32" s="289"/>
      <c r="E32" s="289"/>
      <c r="F32" s="289"/>
      <c r="H32" s="288"/>
      <c r="I32" s="288"/>
    </row>
    <row r="35" spans="2:9" s="81" customFormat="1" x14ac:dyDescent="0.35">
      <c r="B35" s="289"/>
      <c r="C35" s="289"/>
      <c r="E35" s="289"/>
      <c r="F35" s="289"/>
      <c r="H35" s="288"/>
      <c r="I35" s="288"/>
    </row>
    <row r="38" spans="2:9" x14ac:dyDescent="0.35">
      <c r="H38" s="284"/>
      <c r="I38" s="284"/>
    </row>
    <row r="41" spans="2:9" x14ac:dyDescent="0.35">
      <c r="H41" s="284"/>
      <c r="I41" s="284"/>
    </row>
    <row r="43" spans="2:9" x14ac:dyDescent="0.35">
      <c r="H43" s="284"/>
      <c r="I43" s="284"/>
    </row>
    <row r="44" spans="2:9" s="81" customFormat="1" x14ac:dyDescent="0.35">
      <c r="B44" s="289"/>
      <c r="C44" s="289"/>
      <c r="E44" s="289"/>
      <c r="F44" s="289"/>
      <c r="H44" s="288"/>
      <c r="I44" s="288"/>
    </row>
    <row r="47" spans="2:9" s="81" customFormat="1" x14ac:dyDescent="0.35">
      <c r="B47" s="289"/>
      <c r="C47" s="289"/>
      <c r="E47" s="289"/>
      <c r="F47" s="289"/>
      <c r="H47" s="288"/>
      <c r="I47" s="288"/>
    </row>
  </sheetData>
  <mergeCells count="5">
    <mergeCell ref="E3:G3"/>
    <mergeCell ref="H3:J3"/>
    <mergeCell ref="B3:D3"/>
    <mergeCell ref="K3:L3"/>
    <mergeCell ref="M3:N3"/>
  </mergeCells>
  <hyperlinks>
    <hyperlink ref="A17" location="Index!A1" display="Back to index" xr:uid="{714BEDAA-D90B-4530-87AC-9457CE228FCE}"/>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46" id="{24774148-07AE-48E1-9D66-90FEB6C1011A}">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45" id="{EA32BED6-D972-4D69-B3BD-CEA1B173C16B}">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44" id="{CB93B370-8D45-4936-8A9B-80C647621850}">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37" id="{57F477B6-9966-4C96-8E40-38AF5F429289}">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36" id="{8797B82A-F506-40E9-AA89-6B797ABDDA0D}">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35" id="{44D4C6E9-17C0-4F89-8033-33F4676737C7}">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28" id="{4CF1C519-C913-4057-8C34-27E454BEB0D7}">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27" id="{8C139B50-1DD5-4E26-B740-7CF9657BAAD7}">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26" id="{D5C19ADA-F07D-43FA-9A5D-9C8307213E00}">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25" id="{4EB88DE9-4A72-48E5-B36E-41BEAF21D735}">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24" id="{D5AA1B5F-2219-4782-BF26-ADD7796887D9}">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23" id="{895D8FC5-98FC-4C61-9E05-569361BAF0CD}">
            <x14:iconSet iconSet="3Triangles">
              <x14:cfvo type="percent">
                <xm:f>0</xm:f>
              </x14:cfvo>
              <x14:cfvo type="num">
                <xm:f>1.0000000000000001E-5</xm:f>
              </x14:cfvo>
              <x14:cfvo type="num">
                <xm:f>1.0000000000000001E-5</xm:f>
              </x14:cfvo>
            </x14:iconSet>
          </x14:cfRule>
          <xm:sqref>K11</xm:sqref>
        </x14:conditionalFormatting>
        <x14:conditionalFormatting xmlns:xm="http://schemas.microsoft.com/office/excel/2006/main">
          <x14:cfRule type="iconSet" priority="22" id="{0B34B580-28A9-41DB-AD8B-CA71D9705488}">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21" id="{A3AADE47-0191-41D6-B23D-634AA4A8074C}">
            <x14:iconSet iconSet="3Triangles">
              <x14:cfvo type="percent">
                <xm:f>0</xm:f>
              </x14:cfvo>
              <x14:cfvo type="num">
                <xm:f>1.0000000000000001E-5</xm:f>
              </x14:cfvo>
              <x14:cfvo type="num">
                <xm:f>1.0000000000000001E-5</xm:f>
              </x14:cfvo>
            </x14:iconSet>
          </x14:cfRule>
          <xm:sqref>L11</xm:sqref>
        </x14:conditionalFormatting>
        <x14:conditionalFormatting xmlns:xm="http://schemas.microsoft.com/office/excel/2006/main">
          <x14:cfRule type="iconSet" priority="20" id="{5EFC974F-9848-4CA3-8C36-E57096EE8A74}">
            <x14:iconSet iconSet="3Triangles">
              <x14:cfvo type="percent">
                <xm:f>0</xm:f>
              </x14:cfvo>
              <x14:cfvo type="num">
                <xm:f>1.0000000000000001E-5</xm:f>
              </x14:cfvo>
              <x14:cfvo type="num">
                <xm:f>1.0000000000000001E-5</xm:f>
              </x14:cfvo>
            </x14:iconSet>
          </x14:cfRule>
          <xm:sqref>K12</xm:sqref>
        </x14:conditionalFormatting>
        <x14:conditionalFormatting xmlns:xm="http://schemas.microsoft.com/office/excel/2006/main">
          <x14:cfRule type="iconSet" priority="19" id="{7FE2A553-6820-4ACA-80CD-040AA56C5203}">
            <x14:iconSet iconSet="3Triangles">
              <x14:cfvo type="percent">
                <xm:f>0</xm:f>
              </x14:cfvo>
              <x14:cfvo type="num">
                <xm:f>1.0000000000000001E-5</xm:f>
              </x14:cfvo>
              <x14:cfvo type="num">
                <xm:f>1.0000000000000001E-5</xm:f>
              </x14:cfvo>
            </x14:iconSet>
          </x14:cfRule>
          <xm:sqref>K13</xm:sqref>
        </x14:conditionalFormatting>
        <x14:conditionalFormatting xmlns:xm="http://schemas.microsoft.com/office/excel/2006/main">
          <x14:cfRule type="iconSet" priority="18" id="{20D3025E-722B-4124-A85F-1B124D36E478}">
            <x14:iconSet iconSet="3Triangles">
              <x14:cfvo type="percent">
                <xm:f>0</xm:f>
              </x14:cfvo>
              <x14:cfvo type="num">
                <xm:f>1.0000000000000001E-5</xm:f>
              </x14:cfvo>
              <x14:cfvo type="num">
                <xm:f>1.0000000000000001E-5</xm:f>
              </x14:cfvo>
            </x14:iconSet>
          </x14:cfRule>
          <xm:sqref>L12</xm:sqref>
        </x14:conditionalFormatting>
        <x14:conditionalFormatting xmlns:xm="http://schemas.microsoft.com/office/excel/2006/main">
          <x14:cfRule type="iconSet" priority="17" id="{AF119380-0B0B-40B6-AFAA-DA4CE7DE3C59}">
            <x14:iconSet iconSet="3Triangles">
              <x14:cfvo type="percent">
                <xm:f>0</xm:f>
              </x14:cfvo>
              <x14:cfvo type="num">
                <xm:f>1.0000000000000001E-5</xm:f>
              </x14:cfvo>
              <x14:cfvo type="num">
                <xm:f>1.0000000000000001E-5</xm:f>
              </x14:cfvo>
            </x14:iconSet>
          </x14:cfRule>
          <xm:sqref>L13</xm:sqref>
        </x14:conditionalFormatting>
        <x14:conditionalFormatting xmlns:xm="http://schemas.microsoft.com/office/excel/2006/main">
          <x14:cfRule type="iconSet" priority="16" id="{587AFEF4-FA2A-467A-ADD2-1E2E2BE85334}">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15" id="{11C1E38F-8F7A-40C5-8B83-E3B5EC3581C2}">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14" id="{5BDE2F7B-B144-46AB-A8C8-FAB7B90EB7E7}">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13" id="{683CCF8B-4573-4102-9884-731B55FD33E7}">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12" id="{D3C76811-9AF7-4259-B818-00DBEC997F1D}">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11" id="{CC7C7D48-E4AA-4B70-98C7-D8BA1802CF8D}">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10" id="{A32D912B-D5E7-42AA-A06D-BFC3D47A611F}">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9" id="{A74D2C88-95AB-4FB3-808F-B0205C8761BF}">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8" id="{B7FDDA63-1E8D-4BFC-9D62-A2EB066BF588}">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7" id="{C6593B19-04BB-4B48-A380-B2890343FBF1}">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6" id="{026CE9EE-B980-4E46-B845-DDF169AB324C}">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5" id="{F150A1EE-076D-4682-9B33-E3A050F65B13}">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4" id="{7D371F21-4BF3-458E-9CE5-3CC74C19E24B}">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3" id="{C5EF215E-216B-4B0E-85F7-8FEBB2328F61}">
            <x14:iconSet iconSet="3Triangles">
              <x14:cfvo type="percent">
                <xm:f>0</xm:f>
              </x14:cfvo>
              <x14:cfvo type="num">
                <xm:f>1.0000000000000001E-5</xm:f>
              </x14:cfvo>
              <x14:cfvo type="num">
                <xm:f>1.0000000000000001E-5</xm:f>
              </x14:cfvo>
            </x14:iconSet>
          </x14:cfRule>
          <xm:sqref>N11</xm:sqref>
        </x14:conditionalFormatting>
        <x14:conditionalFormatting xmlns:xm="http://schemas.microsoft.com/office/excel/2006/main">
          <x14:cfRule type="iconSet" priority="2" id="{83F89D90-FDFA-4526-8232-14108D104049}">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1" id="{55ECECE7-1B3E-4B0A-AA4D-53226FF96F1A}">
            <x14:iconSet iconSet="3Triangles">
              <x14:cfvo type="percent">
                <xm:f>0</xm:f>
              </x14:cfvo>
              <x14:cfvo type="num">
                <xm:f>1.0000000000000001E-5</xm:f>
              </x14:cfvo>
              <x14:cfvo type="num">
                <xm:f>1.0000000000000001E-5</xm:f>
              </x14:cfvo>
            </x14:iconSet>
          </x14:cfRule>
          <xm:sqref>N12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2EE81-3CDF-4E15-82E5-AEAD559CB0B3}">
  <sheetPr codeName="Sheet20">
    <tabColor rgb="FF00B050"/>
  </sheetPr>
  <dimension ref="A1:Z17"/>
  <sheetViews>
    <sheetView showGridLines="0" zoomScaleNormal="100" workbookViewId="0">
      <pane xSplit="1" ySplit="4" topLeftCell="B5" activePane="bottomRight" state="frozen"/>
      <selection activeCell="H4" sqref="H4:H6"/>
      <selection pane="topRight" activeCell="H4" sqref="H4:H6"/>
      <selection pane="bottomLeft" activeCell="H4" sqref="H4:H6"/>
      <selection pane="bottomRight"/>
    </sheetView>
  </sheetViews>
  <sheetFormatPr defaultRowHeight="15" customHeight="1" x14ac:dyDescent="0.35"/>
  <cols>
    <col min="1" max="1" width="20.81640625" customWidth="1"/>
    <col min="2" max="8" width="9.90625" style="406" customWidth="1"/>
    <col min="9" max="15" width="9.90625" customWidth="1"/>
    <col min="16" max="16" width="10.453125" customWidth="1"/>
    <col min="17" max="17" width="10.453125" style="209" customWidth="1"/>
    <col min="18" max="21" width="10.453125" customWidth="1"/>
  </cols>
  <sheetData>
    <row r="1" spans="1:26" ht="15" customHeight="1" x14ac:dyDescent="0.35">
      <c r="A1" s="212" t="s">
        <v>251</v>
      </c>
      <c r="I1" s="209"/>
      <c r="J1" s="209"/>
      <c r="K1" s="209"/>
      <c r="L1" s="209"/>
      <c r="M1" s="227"/>
      <c r="N1" s="227"/>
      <c r="O1" s="227"/>
      <c r="P1" s="243"/>
      <c r="Q1" s="243"/>
      <c r="R1" s="246"/>
      <c r="S1" s="209"/>
    </row>
    <row r="2" spans="1:26" s="314" customFormat="1" ht="15" customHeight="1" x14ac:dyDescent="0.35">
      <c r="A2" s="212"/>
      <c r="B2" s="406"/>
      <c r="C2" s="406"/>
      <c r="D2" s="406"/>
      <c r="E2" s="406"/>
      <c r="F2" s="406"/>
      <c r="G2" s="406"/>
      <c r="H2" s="406"/>
      <c r="M2" s="285"/>
      <c r="N2" s="285"/>
      <c r="O2" s="285"/>
      <c r="P2" s="286"/>
      <c r="Q2" s="286"/>
      <c r="R2" s="246"/>
    </row>
    <row r="3" spans="1:26" ht="32" customHeight="1" thickBot="1" x14ac:dyDescent="0.4">
      <c r="A3" s="212"/>
      <c r="B3" s="581" t="s">
        <v>294</v>
      </c>
      <c r="C3" s="582"/>
      <c r="D3" s="582"/>
      <c r="E3" s="582"/>
      <c r="F3" s="582"/>
      <c r="G3" s="582"/>
      <c r="H3" s="590"/>
      <c r="I3" s="581" t="s">
        <v>354</v>
      </c>
      <c r="J3" s="582"/>
      <c r="K3" s="582"/>
      <c r="L3" s="582"/>
      <c r="M3" s="582"/>
      <c r="N3" s="582"/>
      <c r="O3" s="590"/>
      <c r="P3" s="581" t="s">
        <v>295</v>
      </c>
      <c r="Q3" s="582"/>
      <c r="R3" s="590"/>
      <c r="S3" s="591" t="s">
        <v>296</v>
      </c>
      <c r="T3" s="592"/>
      <c r="U3" s="592"/>
    </row>
    <row r="4" spans="1:26" s="176" customFormat="1" ht="37" customHeight="1" thickBot="1" x14ac:dyDescent="0.4">
      <c r="A4" s="491" t="s">
        <v>9</v>
      </c>
      <c r="B4" s="454" t="s">
        <v>64</v>
      </c>
      <c r="C4" s="383" t="s">
        <v>65</v>
      </c>
      <c r="D4" s="383" t="s">
        <v>66</v>
      </c>
      <c r="E4" s="383" t="s">
        <v>67</v>
      </c>
      <c r="F4" s="383" t="s">
        <v>68</v>
      </c>
      <c r="G4" s="383" t="s">
        <v>176</v>
      </c>
      <c r="H4" s="384" t="s">
        <v>177</v>
      </c>
      <c r="I4" s="545" t="s">
        <v>343</v>
      </c>
      <c r="J4" s="543" t="s">
        <v>344</v>
      </c>
      <c r="K4" s="542" t="s">
        <v>345</v>
      </c>
      <c r="L4" s="543" t="s">
        <v>346</v>
      </c>
      <c r="M4" s="544" t="s">
        <v>347</v>
      </c>
      <c r="N4" s="541" t="s">
        <v>348</v>
      </c>
      <c r="O4" s="542" t="s">
        <v>349</v>
      </c>
      <c r="P4" s="540" t="s">
        <v>350</v>
      </c>
      <c r="Q4" s="535" t="s">
        <v>351</v>
      </c>
      <c r="R4" s="542" t="s">
        <v>353</v>
      </c>
      <c r="S4" s="540" t="s">
        <v>350</v>
      </c>
      <c r="T4" s="535" t="s">
        <v>351</v>
      </c>
      <c r="U4" s="542" t="s">
        <v>353</v>
      </c>
    </row>
    <row r="5" spans="1:26" ht="15" customHeight="1" x14ac:dyDescent="0.35">
      <c r="A5" s="419" t="s">
        <v>34</v>
      </c>
      <c r="B5" s="407">
        <v>3025</v>
      </c>
      <c r="C5" s="215">
        <v>3965</v>
      </c>
      <c r="D5" s="215">
        <v>4099</v>
      </c>
      <c r="E5" s="215">
        <v>4052</v>
      </c>
      <c r="F5" s="215">
        <v>3770</v>
      </c>
      <c r="G5" s="215">
        <v>3949</v>
      </c>
      <c r="H5" s="399">
        <v>4361</v>
      </c>
      <c r="I5" s="410">
        <v>42.842980000000004</v>
      </c>
      <c r="J5" s="411">
        <v>30.567470000000004</v>
      </c>
      <c r="K5" s="411">
        <v>30.812390000000001</v>
      </c>
      <c r="L5" s="411">
        <v>29.985189999999999</v>
      </c>
      <c r="M5" s="411">
        <v>28.673739999999999</v>
      </c>
      <c r="N5" s="411">
        <v>40.339326</v>
      </c>
      <c r="O5" s="412">
        <v>48.773217000000002</v>
      </c>
      <c r="P5" s="365">
        <f>(H5-G5)/G5*100</f>
        <v>10.433021017979236</v>
      </c>
      <c r="Q5" s="365">
        <f>(H5-F5)/F5*100</f>
        <v>15.676392572944298</v>
      </c>
      <c r="R5" s="435">
        <f>(H5-C5)/C5*100</f>
        <v>9.9873896595208063</v>
      </c>
      <c r="S5" s="365">
        <f>O5-N5</f>
        <v>8.4338910000000027</v>
      </c>
      <c r="T5" s="365">
        <f>O5-M5</f>
        <v>20.099477000000004</v>
      </c>
      <c r="U5" s="435">
        <f>O5-J5</f>
        <v>18.205746999999999</v>
      </c>
      <c r="V5" s="239"/>
      <c r="W5" s="239"/>
      <c r="X5" s="239"/>
      <c r="Y5" s="239"/>
      <c r="Z5" s="239"/>
    </row>
    <row r="6" spans="1:26" ht="15" customHeight="1" x14ac:dyDescent="0.35">
      <c r="A6" s="420" t="s">
        <v>12</v>
      </c>
      <c r="B6" s="408">
        <v>2572</v>
      </c>
      <c r="C6" s="257">
        <v>7493</v>
      </c>
      <c r="D6" s="257">
        <v>7574</v>
      </c>
      <c r="E6" s="257">
        <v>7305</v>
      </c>
      <c r="F6" s="257">
        <v>7685</v>
      </c>
      <c r="G6" s="257">
        <v>7428</v>
      </c>
      <c r="H6" s="400">
        <v>7393</v>
      </c>
      <c r="I6" s="413">
        <v>26.321929999999998</v>
      </c>
      <c r="J6" s="414">
        <v>24.009080000000001</v>
      </c>
      <c r="K6" s="414">
        <v>27.000259999999997</v>
      </c>
      <c r="L6" s="414">
        <v>25.215609999999998</v>
      </c>
      <c r="M6" s="414">
        <v>27.638259999999999</v>
      </c>
      <c r="N6" s="414">
        <v>35.783521999999998</v>
      </c>
      <c r="O6" s="415">
        <v>37.210875000000001</v>
      </c>
      <c r="P6" s="366">
        <f t="shared" ref="P6:P13" si="0">(H6-G6)/G6*100</f>
        <v>-0.47119009154550351</v>
      </c>
      <c r="Q6" s="366">
        <f t="shared" ref="Q6:Q13" si="1">(H6-F6)/F6*100</f>
        <v>-3.7996096291476906</v>
      </c>
      <c r="R6" s="437">
        <f t="shared" ref="R6:R13" si="2">(H6-C6)/C6*100</f>
        <v>-1.3345789403443213</v>
      </c>
      <c r="S6" s="366">
        <f t="shared" ref="S6:S13" si="3">O6-N6</f>
        <v>1.4273530000000036</v>
      </c>
      <c r="T6" s="366">
        <f t="shared" ref="T6:T13" si="4">O6-M6</f>
        <v>9.5726150000000025</v>
      </c>
      <c r="U6" s="437">
        <f t="shared" ref="U6:U13" si="5">O6-J6</f>
        <v>13.201795000000001</v>
      </c>
      <c r="V6" s="239"/>
      <c r="W6" s="239"/>
      <c r="X6" s="239"/>
      <c r="Y6" s="239"/>
      <c r="Z6" s="239"/>
    </row>
    <row r="7" spans="1:26" ht="15" customHeight="1" x14ac:dyDescent="0.35">
      <c r="A7" s="419" t="s">
        <v>13</v>
      </c>
      <c r="B7" s="407">
        <v>4020</v>
      </c>
      <c r="C7" s="215">
        <v>10077</v>
      </c>
      <c r="D7" s="215">
        <v>10134</v>
      </c>
      <c r="E7" s="215">
        <v>9990</v>
      </c>
      <c r="F7" s="215">
        <v>10047</v>
      </c>
      <c r="G7" s="215">
        <v>10038</v>
      </c>
      <c r="H7" s="399">
        <v>9846</v>
      </c>
      <c r="I7" s="410">
        <v>22.01493</v>
      </c>
      <c r="J7" s="411">
        <v>29.58222</v>
      </c>
      <c r="K7" s="411">
        <v>30.26446</v>
      </c>
      <c r="L7" s="411">
        <v>28.328330000000001</v>
      </c>
      <c r="M7" s="411">
        <v>29.710360000000001</v>
      </c>
      <c r="N7" s="411">
        <v>40.874676000000001</v>
      </c>
      <c r="O7" s="412">
        <v>43.357709</v>
      </c>
      <c r="P7" s="365">
        <f t="shared" si="0"/>
        <v>-1.9127316198445903</v>
      </c>
      <c r="Q7" s="365">
        <f t="shared" si="1"/>
        <v>-2.0005971931919975</v>
      </c>
      <c r="R7" s="435">
        <f t="shared" si="2"/>
        <v>-2.2923489133670736</v>
      </c>
      <c r="S7" s="365">
        <f t="shared" si="3"/>
        <v>2.4830329999999989</v>
      </c>
      <c r="T7" s="365">
        <f t="shared" si="4"/>
        <v>13.647348999999998</v>
      </c>
      <c r="U7" s="435">
        <f t="shared" si="5"/>
        <v>13.775489</v>
      </c>
      <c r="V7" s="239"/>
      <c r="W7" s="239"/>
      <c r="X7" s="239"/>
      <c r="Y7" s="239"/>
      <c r="Z7" s="239"/>
    </row>
    <row r="8" spans="1:26" ht="15" customHeight="1" x14ac:dyDescent="0.35">
      <c r="A8" s="421" t="s">
        <v>202</v>
      </c>
      <c r="B8" s="408">
        <v>1182</v>
      </c>
      <c r="C8" s="257">
        <v>4454</v>
      </c>
      <c r="D8" s="257">
        <v>4476</v>
      </c>
      <c r="E8" s="257">
        <v>4099</v>
      </c>
      <c r="F8" s="257">
        <v>3228</v>
      </c>
      <c r="G8" s="257">
        <v>3164</v>
      </c>
      <c r="H8" s="400">
        <v>3379</v>
      </c>
      <c r="I8" s="413">
        <v>16.074450000000002</v>
      </c>
      <c r="J8" s="414">
        <v>19.892229999999998</v>
      </c>
      <c r="K8" s="414">
        <v>19.079540000000001</v>
      </c>
      <c r="L8" s="414">
        <v>20.492799999999999</v>
      </c>
      <c r="M8" s="414">
        <v>23.172239999999999</v>
      </c>
      <c r="N8" s="414">
        <v>39.254109</v>
      </c>
      <c r="O8" s="415">
        <v>49.097366000000001</v>
      </c>
      <c r="P8" s="366">
        <f t="shared" si="0"/>
        <v>6.7951959544879896</v>
      </c>
      <c r="Q8" s="366">
        <f t="shared" si="1"/>
        <v>4.677819083023544</v>
      </c>
      <c r="R8" s="437">
        <f t="shared" si="2"/>
        <v>-24.135608441850025</v>
      </c>
      <c r="S8" s="366">
        <f t="shared" si="3"/>
        <v>9.8432570000000013</v>
      </c>
      <c r="T8" s="366">
        <f t="shared" si="4"/>
        <v>25.925126000000002</v>
      </c>
      <c r="U8" s="437">
        <f t="shared" si="5"/>
        <v>29.205136000000003</v>
      </c>
      <c r="V8" s="239"/>
      <c r="W8" s="239"/>
      <c r="X8" s="239"/>
      <c r="Y8" s="239"/>
      <c r="Z8" s="239"/>
    </row>
    <row r="9" spans="1:26" ht="15" customHeight="1" x14ac:dyDescent="0.35">
      <c r="A9" s="422" t="s">
        <v>155</v>
      </c>
      <c r="B9" s="407">
        <v>2224</v>
      </c>
      <c r="C9" s="215">
        <v>3078</v>
      </c>
      <c r="D9" s="215">
        <v>3021</v>
      </c>
      <c r="E9" s="215">
        <v>2820</v>
      </c>
      <c r="F9" s="215">
        <v>2248</v>
      </c>
      <c r="G9" s="215">
        <v>1963</v>
      </c>
      <c r="H9" s="399">
        <v>2293</v>
      </c>
      <c r="I9" s="410">
        <v>18.70504</v>
      </c>
      <c r="J9" s="411">
        <v>14.19753</v>
      </c>
      <c r="K9" s="411">
        <v>14.06819</v>
      </c>
      <c r="L9" s="411">
        <v>14.29078</v>
      </c>
      <c r="M9" s="411">
        <v>11.788260000000001</v>
      </c>
      <c r="N9" s="411">
        <v>27.356088</v>
      </c>
      <c r="O9" s="412">
        <v>30.353249000000005</v>
      </c>
      <c r="P9" s="365">
        <f t="shared" si="0"/>
        <v>16.811003565970452</v>
      </c>
      <c r="Q9" s="365">
        <f t="shared" si="1"/>
        <v>2.0017793594306053</v>
      </c>
      <c r="R9" s="435">
        <f t="shared" si="2"/>
        <v>-25.503573749187787</v>
      </c>
      <c r="S9" s="365">
        <f t="shared" si="3"/>
        <v>2.9971610000000055</v>
      </c>
      <c r="T9" s="365">
        <f t="shared" si="4"/>
        <v>18.564989000000004</v>
      </c>
      <c r="U9" s="435">
        <f t="shared" si="5"/>
        <v>16.155719000000005</v>
      </c>
      <c r="V9" s="239"/>
      <c r="W9" s="239"/>
      <c r="X9" s="239"/>
      <c r="Y9" s="239"/>
      <c r="Z9" s="239"/>
    </row>
    <row r="10" spans="1:26" ht="15" customHeight="1" x14ac:dyDescent="0.35">
      <c r="A10" s="421" t="s">
        <v>36</v>
      </c>
      <c r="B10" s="408">
        <v>881</v>
      </c>
      <c r="C10" s="257">
        <v>1029</v>
      </c>
      <c r="D10" s="257">
        <v>1126</v>
      </c>
      <c r="E10" s="257">
        <v>1014</v>
      </c>
      <c r="F10" s="257">
        <v>1110</v>
      </c>
      <c r="G10" s="257">
        <v>1066</v>
      </c>
      <c r="H10" s="400">
        <v>1183</v>
      </c>
      <c r="I10" s="413">
        <v>25.87968</v>
      </c>
      <c r="J10" s="414">
        <v>21.86589</v>
      </c>
      <c r="K10" s="414">
        <v>17.761990000000001</v>
      </c>
      <c r="L10" s="414">
        <v>22.386590000000002</v>
      </c>
      <c r="M10" s="414">
        <v>26.666669999999996</v>
      </c>
      <c r="N10" s="414">
        <v>40.619137000000002</v>
      </c>
      <c r="O10" s="415">
        <v>40.152155999999998</v>
      </c>
      <c r="P10" s="366">
        <f t="shared" si="0"/>
        <v>10.975609756097562</v>
      </c>
      <c r="Q10" s="366">
        <f t="shared" si="1"/>
        <v>6.576576576576576</v>
      </c>
      <c r="R10" s="437">
        <f t="shared" si="2"/>
        <v>14.965986394557824</v>
      </c>
      <c r="S10" s="366">
        <f t="shared" si="3"/>
        <v>-0.46698100000000409</v>
      </c>
      <c r="T10" s="366">
        <f t="shared" si="4"/>
        <v>13.485486000000002</v>
      </c>
      <c r="U10" s="437">
        <f t="shared" si="5"/>
        <v>18.286265999999998</v>
      </c>
      <c r="V10" s="239"/>
      <c r="W10" s="239"/>
      <c r="X10" s="239"/>
      <c r="Y10" s="239"/>
      <c r="Z10" s="239"/>
    </row>
    <row r="11" spans="1:26" ht="15" customHeight="1" x14ac:dyDescent="0.35">
      <c r="A11" s="419" t="s">
        <v>18</v>
      </c>
      <c r="B11" s="424">
        <v>10220</v>
      </c>
      <c r="C11" s="230">
        <v>18868</v>
      </c>
      <c r="D11" s="230">
        <v>18861</v>
      </c>
      <c r="E11" s="230">
        <v>18753</v>
      </c>
      <c r="F11" s="230">
        <v>18626</v>
      </c>
      <c r="G11" s="230">
        <v>19181</v>
      </c>
      <c r="H11" s="401">
        <v>19435</v>
      </c>
      <c r="I11" s="410">
        <v>19.716239999999999</v>
      </c>
      <c r="J11" s="411">
        <v>30.798179999999999</v>
      </c>
      <c r="K11" s="411">
        <v>31.38222</v>
      </c>
      <c r="L11" s="411">
        <v>33.498640000000002</v>
      </c>
      <c r="M11" s="411">
        <v>32.894880000000001</v>
      </c>
      <c r="N11" s="411">
        <v>40.633960999999999</v>
      </c>
      <c r="O11" s="412">
        <v>47.116028</v>
      </c>
      <c r="P11" s="365">
        <f t="shared" si="0"/>
        <v>1.3242270997341119</v>
      </c>
      <c r="Q11" s="365">
        <f t="shared" si="1"/>
        <v>4.3433909588746911</v>
      </c>
      <c r="R11" s="435">
        <f t="shared" si="2"/>
        <v>3.0050879796480814</v>
      </c>
      <c r="S11" s="365">
        <f t="shared" si="3"/>
        <v>6.4820670000000007</v>
      </c>
      <c r="T11" s="365">
        <f t="shared" si="4"/>
        <v>14.221147999999999</v>
      </c>
      <c r="U11" s="435">
        <f t="shared" si="5"/>
        <v>16.317848000000001</v>
      </c>
      <c r="V11" s="239"/>
      <c r="W11" s="239"/>
      <c r="X11" s="239"/>
      <c r="Y11" s="239"/>
      <c r="Z11" s="239"/>
    </row>
    <row r="12" spans="1:26" ht="15" customHeight="1" x14ac:dyDescent="0.35">
      <c r="A12" s="421" t="s">
        <v>19</v>
      </c>
      <c r="B12" s="425">
        <v>3662</v>
      </c>
      <c r="C12" s="253">
        <v>9131</v>
      </c>
      <c r="D12" s="253">
        <v>8955</v>
      </c>
      <c r="E12" s="253">
        <v>8280</v>
      </c>
      <c r="F12" s="253">
        <v>8325</v>
      </c>
      <c r="G12" s="253">
        <v>8392</v>
      </c>
      <c r="H12" s="402">
        <v>8491</v>
      </c>
      <c r="I12" s="413">
        <v>23.53905</v>
      </c>
      <c r="J12" s="414">
        <v>27.959699999999998</v>
      </c>
      <c r="K12" s="414">
        <v>28.140700000000002</v>
      </c>
      <c r="L12" s="414">
        <v>28.019319999999997</v>
      </c>
      <c r="M12" s="414">
        <v>28.70871</v>
      </c>
      <c r="N12" s="414">
        <v>41.670639000000001</v>
      </c>
      <c r="O12" s="415">
        <v>42.444941999999998</v>
      </c>
      <c r="P12" s="366">
        <f t="shared" si="0"/>
        <v>1.1796949475691134</v>
      </c>
      <c r="Q12" s="366">
        <f t="shared" si="1"/>
        <v>1.9939939939939939</v>
      </c>
      <c r="R12" s="437">
        <f t="shared" si="2"/>
        <v>-7.0090899134815459</v>
      </c>
      <c r="S12" s="366">
        <f t="shared" si="3"/>
        <v>0.77430299999999619</v>
      </c>
      <c r="T12" s="366">
        <f t="shared" si="4"/>
        <v>13.736231999999998</v>
      </c>
      <c r="U12" s="437">
        <f t="shared" si="5"/>
        <v>14.485242</v>
      </c>
      <c r="V12" s="239"/>
      <c r="W12" s="239"/>
      <c r="X12" s="239"/>
      <c r="Y12" s="239"/>
      <c r="Z12" s="239"/>
    </row>
    <row r="13" spans="1:26" ht="15.5" customHeight="1" x14ac:dyDescent="0.35">
      <c r="A13" s="423" t="s">
        <v>22</v>
      </c>
      <c r="B13" s="409">
        <v>107295</v>
      </c>
      <c r="C13" s="224">
        <v>197774</v>
      </c>
      <c r="D13" s="224">
        <v>194813</v>
      </c>
      <c r="E13" s="224">
        <v>191951</v>
      </c>
      <c r="F13" s="224">
        <v>185914</v>
      </c>
      <c r="G13" s="224">
        <v>186227</v>
      </c>
      <c r="H13" s="403">
        <v>194794</v>
      </c>
      <c r="I13" s="416">
        <v>29.349920000000001</v>
      </c>
      <c r="J13" s="417">
        <v>29.168650000000003</v>
      </c>
      <c r="K13" s="417">
        <v>28.714200000000002</v>
      </c>
      <c r="L13" s="417">
        <v>28.432259999999999</v>
      </c>
      <c r="M13" s="417">
        <v>28.273289999999999</v>
      </c>
      <c r="N13" s="417">
        <v>40.054879</v>
      </c>
      <c r="O13" s="418">
        <v>47.116028</v>
      </c>
      <c r="P13" s="398">
        <f t="shared" si="0"/>
        <v>4.600299634317258</v>
      </c>
      <c r="Q13" s="398">
        <f t="shared" si="1"/>
        <v>4.7764019923190295</v>
      </c>
      <c r="R13" s="443">
        <f t="shared" si="2"/>
        <v>-1.5067703540404704</v>
      </c>
      <c r="S13" s="398">
        <f t="shared" si="3"/>
        <v>7.0611490000000003</v>
      </c>
      <c r="T13" s="398">
        <f t="shared" si="4"/>
        <v>18.842738000000001</v>
      </c>
      <c r="U13" s="443">
        <f t="shared" si="5"/>
        <v>17.947377999999997</v>
      </c>
      <c r="V13" s="239"/>
      <c r="W13" s="239"/>
      <c r="X13" s="239"/>
      <c r="Y13" s="239"/>
      <c r="Z13" s="239"/>
    </row>
    <row r="14" spans="1:26" ht="15" customHeight="1" x14ac:dyDescent="0.35">
      <c r="A14" s="209"/>
      <c r="I14" s="247"/>
      <c r="J14" s="247"/>
      <c r="K14" s="247"/>
      <c r="L14" s="247"/>
      <c r="M14" s="247"/>
      <c r="N14" s="247"/>
      <c r="O14" s="247"/>
      <c r="P14" s="366"/>
      <c r="Q14" s="366"/>
      <c r="R14" s="437"/>
      <c r="S14" s="209"/>
    </row>
    <row r="15" spans="1:26" ht="15" customHeight="1" x14ac:dyDescent="0.35">
      <c r="A15" s="213" t="s">
        <v>185</v>
      </c>
      <c r="I15" s="209"/>
      <c r="J15" s="209"/>
      <c r="K15" s="209"/>
      <c r="L15" s="209"/>
      <c r="M15" s="227"/>
      <c r="N15" s="227"/>
      <c r="O15" s="227"/>
      <c r="P15" s="243"/>
      <c r="Q15" s="243"/>
      <c r="R15" s="244"/>
      <c r="S15" s="209"/>
    </row>
    <row r="16" spans="1:26" ht="15" customHeight="1" x14ac:dyDescent="0.35">
      <c r="A16" s="213"/>
      <c r="I16" s="209"/>
      <c r="J16" s="209"/>
      <c r="K16" s="209"/>
      <c r="L16" s="209"/>
      <c r="M16" s="209"/>
      <c r="N16" s="209"/>
      <c r="O16" s="209"/>
      <c r="P16" s="209"/>
      <c r="R16" s="209"/>
      <c r="S16" s="209"/>
    </row>
    <row r="17" spans="1:19" ht="15" customHeight="1" x14ac:dyDescent="0.35">
      <c r="A17" s="219" t="s">
        <v>8</v>
      </c>
      <c r="I17" s="209"/>
      <c r="J17" s="209"/>
      <c r="K17" s="209"/>
      <c r="L17" s="209"/>
      <c r="M17" s="209"/>
      <c r="N17" s="209"/>
      <c r="O17" s="209"/>
      <c r="P17" s="209"/>
      <c r="R17" s="248"/>
      <c r="S17" s="209"/>
    </row>
  </sheetData>
  <mergeCells count="4">
    <mergeCell ref="P3:R3"/>
    <mergeCell ref="S3:U3"/>
    <mergeCell ref="B3:H3"/>
    <mergeCell ref="I3:O3"/>
  </mergeCells>
  <hyperlinks>
    <hyperlink ref="A17" location="Index!A1" display="Back to index" xr:uid="{6E5483D0-4D43-4B9E-A872-D51D5951CED4}"/>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7" id="{9D96929E-8359-44A0-B4E3-3321BB439E39}">
            <x14:iconSet iconSet="3Triangles">
              <x14:cfvo type="percent">
                <xm:f>0</xm:f>
              </x14:cfvo>
              <x14:cfvo type="num">
                <xm:f>1.0000000000000001E-5</xm:f>
              </x14:cfvo>
              <x14:cfvo type="num">
                <xm:f>1.0000000000000001E-5</xm:f>
              </x14:cfvo>
            </x14:iconSet>
          </x14:cfRule>
          <xm:sqref>P5</xm:sqref>
        </x14:conditionalFormatting>
        <x14:conditionalFormatting xmlns:xm="http://schemas.microsoft.com/office/excel/2006/main">
          <x14:cfRule type="iconSet" priority="56" id="{E78E77EC-EFFB-4E69-A9F3-4C883B5DCBAE}">
            <x14:iconSet iconSet="3Triangles">
              <x14:cfvo type="percent">
                <xm:f>0</xm:f>
              </x14:cfvo>
              <x14:cfvo type="num">
                <xm:f>1.0000000000000001E-5</xm:f>
              </x14:cfvo>
              <x14:cfvo type="num">
                <xm:f>1.0000000000000001E-5</xm:f>
              </x14:cfvo>
            </x14:iconSet>
          </x14:cfRule>
          <xm:sqref>P6</xm:sqref>
        </x14:conditionalFormatting>
        <x14:conditionalFormatting xmlns:xm="http://schemas.microsoft.com/office/excel/2006/main">
          <x14:cfRule type="iconSet" priority="55" id="{BB9D5505-ACE2-4205-8EDB-78F07E0E9E2E}">
            <x14:iconSet iconSet="3Triangles">
              <x14:cfvo type="percent">
                <xm:f>0</xm:f>
              </x14:cfvo>
              <x14:cfvo type="num">
                <xm:f>1.0000000000000001E-5</xm:f>
              </x14:cfvo>
              <x14:cfvo type="num">
                <xm:f>1.0000000000000001E-5</xm:f>
              </x14:cfvo>
            </x14:iconSet>
          </x14:cfRule>
          <xm:sqref>Q5</xm:sqref>
        </x14:conditionalFormatting>
        <x14:conditionalFormatting xmlns:xm="http://schemas.microsoft.com/office/excel/2006/main">
          <x14:cfRule type="iconSet" priority="54" id="{83457839-201A-4467-AEF9-F8B8BB2069A5}">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53" id="{6C2F7DF3-54E3-483A-B78C-6D92EA9C5EBA}">
            <x14:iconSet iconSet="3Triangles">
              <x14:cfvo type="percent">
                <xm:f>0</xm:f>
              </x14:cfvo>
              <x14:cfvo type="num">
                <xm:f>1.0000000000000001E-5</xm:f>
              </x14:cfvo>
              <x14:cfvo type="num">
                <xm:f>1.0000000000000001E-5</xm:f>
              </x14:cfvo>
            </x14:iconSet>
          </x14:cfRule>
          <xm:sqref>R5</xm:sqref>
        </x14:conditionalFormatting>
        <x14:conditionalFormatting xmlns:xm="http://schemas.microsoft.com/office/excel/2006/main">
          <x14:cfRule type="iconSet" priority="52" id="{A5E36BE3-4C58-4836-B2D0-683F790D7DF6}">
            <x14:iconSet iconSet="3Triangles">
              <x14:cfvo type="percent">
                <xm:f>0</xm:f>
              </x14:cfvo>
              <x14:cfvo type="num">
                <xm:f>1.0000000000000001E-5</xm:f>
              </x14:cfvo>
              <x14:cfvo type="num">
                <xm:f>1.0000000000000001E-5</xm:f>
              </x14:cfvo>
            </x14:iconSet>
          </x14:cfRule>
          <xm:sqref>R6</xm:sqref>
        </x14:conditionalFormatting>
        <x14:conditionalFormatting xmlns:xm="http://schemas.microsoft.com/office/excel/2006/main">
          <x14:cfRule type="iconSet" priority="51" id="{7509924B-60F4-4E09-B6E4-BFAC7EC2833F}">
            <x14:iconSet iconSet="3Triangles">
              <x14:cfvo type="percent">
                <xm:f>0</xm:f>
              </x14:cfvo>
              <x14:cfvo type="num">
                <xm:f>1.0000000000000001E-5</xm:f>
              </x14:cfvo>
              <x14:cfvo type="num">
                <xm:f>1.0000000000000001E-5</xm:f>
              </x14:cfvo>
            </x14:iconSet>
          </x14:cfRule>
          <xm:sqref>P7</xm:sqref>
        </x14:conditionalFormatting>
        <x14:conditionalFormatting xmlns:xm="http://schemas.microsoft.com/office/excel/2006/main">
          <x14:cfRule type="iconSet" priority="50" id="{E9214055-D681-417C-9D04-540B45450344}">
            <x14:iconSet iconSet="3Triangles">
              <x14:cfvo type="percent">
                <xm:f>0</xm:f>
              </x14:cfvo>
              <x14:cfvo type="num">
                <xm:f>1.0000000000000001E-5</xm:f>
              </x14:cfvo>
              <x14:cfvo type="num">
                <xm:f>1.0000000000000001E-5</xm:f>
              </x14:cfvo>
            </x14:iconSet>
          </x14:cfRule>
          <xm:sqref>P8</xm:sqref>
        </x14:conditionalFormatting>
        <x14:conditionalFormatting xmlns:xm="http://schemas.microsoft.com/office/excel/2006/main">
          <x14:cfRule type="iconSet" priority="49" id="{F1C079DB-6852-4F90-BC23-62B640E4D1F5}">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48" id="{9324D8AD-2415-4450-B6B6-FC6DBB03CAE1}">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47" id="{B1906E31-B2C2-471A-ACD9-3118EB7C350F}">
            <x14:iconSet iconSet="3Triangles">
              <x14:cfvo type="percent">
                <xm:f>0</xm:f>
              </x14:cfvo>
              <x14:cfvo type="num">
                <xm:f>1.0000000000000001E-5</xm:f>
              </x14:cfvo>
              <x14:cfvo type="num">
                <xm:f>1.0000000000000001E-5</xm:f>
              </x14:cfvo>
            </x14:iconSet>
          </x14:cfRule>
          <xm:sqref>R7</xm:sqref>
        </x14:conditionalFormatting>
        <x14:conditionalFormatting xmlns:xm="http://schemas.microsoft.com/office/excel/2006/main">
          <x14:cfRule type="iconSet" priority="46" id="{EA3EC363-1DC1-436A-902A-385BA104E82D}">
            <x14:iconSet iconSet="3Triangles">
              <x14:cfvo type="percent">
                <xm:f>0</xm:f>
              </x14:cfvo>
              <x14:cfvo type="num">
                <xm:f>1.0000000000000001E-5</xm:f>
              </x14:cfvo>
              <x14:cfvo type="num">
                <xm:f>1.0000000000000001E-5</xm:f>
              </x14:cfvo>
            </x14:iconSet>
          </x14:cfRule>
          <xm:sqref>R8</xm:sqref>
        </x14:conditionalFormatting>
        <x14:conditionalFormatting xmlns:xm="http://schemas.microsoft.com/office/excel/2006/main">
          <x14:cfRule type="iconSet" priority="45" id="{9EC36F8D-1009-48C0-B0B9-618DCF5B7B93}">
            <x14:iconSet iconSet="3Triangles">
              <x14:cfvo type="percent">
                <xm:f>0</xm:f>
              </x14:cfvo>
              <x14:cfvo type="num">
                <xm:f>1.0000000000000001E-5</xm:f>
              </x14:cfvo>
              <x14:cfvo type="num">
                <xm:f>1.0000000000000001E-5</xm:f>
              </x14:cfvo>
            </x14:iconSet>
          </x14:cfRule>
          <xm:sqref>P9</xm:sqref>
        </x14:conditionalFormatting>
        <x14:conditionalFormatting xmlns:xm="http://schemas.microsoft.com/office/excel/2006/main">
          <x14:cfRule type="iconSet" priority="44" id="{1BFE6F4A-A03C-4189-9BB8-63FA095839AF}">
            <x14:iconSet iconSet="3Triangles">
              <x14:cfvo type="percent">
                <xm:f>0</xm:f>
              </x14:cfvo>
              <x14:cfvo type="num">
                <xm:f>1.0000000000000001E-5</xm:f>
              </x14:cfvo>
              <x14:cfvo type="num">
                <xm:f>1.0000000000000001E-5</xm:f>
              </x14:cfvo>
            </x14:iconSet>
          </x14:cfRule>
          <xm:sqref>P10</xm:sqref>
        </x14:conditionalFormatting>
        <x14:conditionalFormatting xmlns:xm="http://schemas.microsoft.com/office/excel/2006/main">
          <x14:cfRule type="iconSet" priority="43" id="{16EC8EB9-0C09-4594-8975-E94C8D20ACDA}">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42" id="{8F1A1587-D1E8-47C3-A801-D0C81CD172BA}">
            <x14:iconSet iconSet="3Triangles">
              <x14:cfvo type="percent">
                <xm:f>0</xm:f>
              </x14:cfvo>
              <x14:cfvo type="num">
                <xm:f>1.0000000000000001E-5</xm:f>
              </x14:cfvo>
              <x14:cfvo type="num">
                <xm:f>1.0000000000000001E-5</xm:f>
              </x14:cfvo>
            </x14:iconSet>
          </x14:cfRule>
          <xm:sqref>Q10</xm:sqref>
        </x14:conditionalFormatting>
        <x14:conditionalFormatting xmlns:xm="http://schemas.microsoft.com/office/excel/2006/main">
          <x14:cfRule type="iconSet" priority="41" id="{D1A0B579-3719-4CE3-9DC0-6D699D8A57A9}">
            <x14:iconSet iconSet="3Triangles">
              <x14:cfvo type="percent">
                <xm:f>0</xm:f>
              </x14:cfvo>
              <x14:cfvo type="num">
                <xm:f>1.0000000000000001E-5</xm:f>
              </x14:cfvo>
              <x14:cfvo type="num">
                <xm:f>1.0000000000000001E-5</xm:f>
              </x14:cfvo>
            </x14:iconSet>
          </x14:cfRule>
          <xm:sqref>R9</xm:sqref>
        </x14:conditionalFormatting>
        <x14:conditionalFormatting xmlns:xm="http://schemas.microsoft.com/office/excel/2006/main">
          <x14:cfRule type="iconSet" priority="40" id="{E38FCF12-FFF0-45B4-95D1-8EE3F7129223}">
            <x14:iconSet iconSet="3Triangles">
              <x14:cfvo type="percent">
                <xm:f>0</xm:f>
              </x14:cfvo>
              <x14:cfvo type="num">
                <xm:f>1.0000000000000001E-5</xm:f>
              </x14:cfvo>
              <x14:cfvo type="num">
                <xm:f>1.0000000000000001E-5</xm:f>
              </x14:cfvo>
            </x14:iconSet>
          </x14:cfRule>
          <xm:sqref>R10</xm:sqref>
        </x14:conditionalFormatting>
        <x14:conditionalFormatting xmlns:xm="http://schemas.microsoft.com/office/excel/2006/main">
          <x14:cfRule type="iconSet" priority="39" id="{EED56BCF-77E9-4D5F-BE8D-BF8F29C3D392}">
            <x14:iconSet iconSet="3Triangles">
              <x14:cfvo type="percent">
                <xm:f>0</xm:f>
              </x14:cfvo>
              <x14:cfvo type="num">
                <xm:f>1.0000000000000001E-5</xm:f>
              </x14:cfvo>
              <x14:cfvo type="num">
                <xm:f>1.0000000000000001E-5</xm:f>
              </x14:cfvo>
            </x14:iconSet>
          </x14:cfRule>
          <xm:sqref>P11</xm:sqref>
        </x14:conditionalFormatting>
        <x14:conditionalFormatting xmlns:xm="http://schemas.microsoft.com/office/excel/2006/main">
          <x14:cfRule type="iconSet" priority="38" id="{E04CDB5B-6B29-41CC-AF87-5C25429C0F98}">
            <x14:iconSet iconSet="3Triangles">
              <x14:cfvo type="percent">
                <xm:f>0</xm:f>
              </x14:cfvo>
              <x14:cfvo type="num">
                <xm:f>1.0000000000000001E-5</xm:f>
              </x14:cfvo>
              <x14:cfvo type="num">
                <xm:f>1.0000000000000001E-5</xm:f>
              </x14:cfvo>
            </x14:iconSet>
          </x14:cfRule>
          <xm:sqref>P12</xm:sqref>
        </x14:conditionalFormatting>
        <x14:conditionalFormatting xmlns:xm="http://schemas.microsoft.com/office/excel/2006/main">
          <x14:cfRule type="iconSet" priority="37" id="{11561837-9713-4D9C-86A5-E2CB3D4F9E46}">
            <x14:iconSet iconSet="3Triangles">
              <x14:cfvo type="percent">
                <xm:f>0</xm:f>
              </x14:cfvo>
              <x14:cfvo type="num">
                <xm:f>1.0000000000000001E-5</xm:f>
              </x14:cfvo>
              <x14:cfvo type="num">
                <xm:f>1.0000000000000001E-5</xm:f>
              </x14:cfvo>
            </x14:iconSet>
          </x14:cfRule>
          <xm:sqref>Q11</xm:sqref>
        </x14:conditionalFormatting>
        <x14:conditionalFormatting xmlns:xm="http://schemas.microsoft.com/office/excel/2006/main">
          <x14:cfRule type="iconSet" priority="36" id="{0E32B724-0D28-4679-9CF6-357B0B0A6C0D}">
            <x14:iconSet iconSet="3Triangles">
              <x14:cfvo type="percent">
                <xm:f>0</xm:f>
              </x14:cfvo>
              <x14:cfvo type="num">
                <xm:f>1.0000000000000001E-5</xm:f>
              </x14:cfvo>
              <x14:cfvo type="num">
                <xm:f>1.0000000000000001E-5</xm:f>
              </x14:cfvo>
            </x14:iconSet>
          </x14:cfRule>
          <xm:sqref>Q12</xm:sqref>
        </x14:conditionalFormatting>
        <x14:conditionalFormatting xmlns:xm="http://schemas.microsoft.com/office/excel/2006/main">
          <x14:cfRule type="iconSet" priority="35" id="{2345C6D9-0B2B-4C30-AF26-CB10F96DFBE0}">
            <x14:iconSet iconSet="3Triangles">
              <x14:cfvo type="percent">
                <xm:f>0</xm:f>
              </x14:cfvo>
              <x14:cfvo type="num">
                <xm:f>1.0000000000000001E-5</xm:f>
              </x14:cfvo>
              <x14:cfvo type="num">
                <xm:f>1.0000000000000001E-5</xm:f>
              </x14:cfvo>
            </x14:iconSet>
          </x14:cfRule>
          <xm:sqref>R11</xm:sqref>
        </x14:conditionalFormatting>
        <x14:conditionalFormatting xmlns:xm="http://schemas.microsoft.com/office/excel/2006/main">
          <x14:cfRule type="iconSet" priority="34" id="{810F7FF1-B100-423A-8FAF-069FCD6E4B4F}">
            <x14:iconSet iconSet="3Triangles">
              <x14:cfvo type="percent">
                <xm:f>0</xm:f>
              </x14:cfvo>
              <x14:cfvo type="num">
                <xm:f>1.0000000000000001E-5</xm:f>
              </x14:cfvo>
              <x14:cfvo type="num">
                <xm:f>1.0000000000000001E-5</xm:f>
              </x14:cfvo>
            </x14:iconSet>
          </x14:cfRule>
          <xm:sqref>R12</xm:sqref>
        </x14:conditionalFormatting>
        <x14:conditionalFormatting xmlns:xm="http://schemas.microsoft.com/office/excel/2006/main">
          <x14:cfRule type="iconSet" priority="33" id="{B25E0F0B-813F-45BF-BDE8-DF3931E21869}">
            <x14:iconSet iconSet="3Triangles">
              <x14:cfvo type="percent">
                <xm:f>0</xm:f>
              </x14:cfvo>
              <x14:cfvo type="num">
                <xm:f>1.0000000000000001E-5</xm:f>
              </x14:cfvo>
              <x14:cfvo type="num">
                <xm:f>1.0000000000000001E-5</xm:f>
              </x14:cfvo>
            </x14:iconSet>
          </x14:cfRule>
          <xm:sqref>P13</xm:sqref>
        </x14:conditionalFormatting>
        <x14:conditionalFormatting xmlns:xm="http://schemas.microsoft.com/office/excel/2006/main">
          <x14:cfRule type="iconSet" priority="32" id="{C88C1A19-FEE2-47AE-9F98-90FDFBC37038}">
            <x14:iconSet iconSet="3Triangles">
              <x14:cfvo type="percent">
                <xm:f>0</xm:f>
              </x14:cfvo>
              <x14:cfvo type="num">
                <xm:f>1.0000000000000001E-5</xm:f>
              </x14:cfvo>
              <x14:cfvo type="num">
                <xm:f>1.0000000000000001E-5</xm:f>
              </x14:cfvo>
            </x14:iconSet>
          </x14:cfRule>
          <xm:sqref>P14</xm:sqref>
        </x14:conditionalFormatting>
        <x14:conditionalFormatting xmlns:xm="http://schemas.microsoft.com/office/excel/2006/main">
          <x14:cfRule type="iconSet" priority="31" id="{E98CFFFE-C2C2-41DB-8FB0-A31DB4176548}">
            <x14:iconSet iconSet="3Triangles">
              <x14:cfvo type="percent">
                <xm:f>0</xm:f>
              </x14:cfvo>
              <x14:cfvo type="num">
                <xm:f>1.0000000000000001E-5</xm:f>
              </x14:cfvo>
              <x14:cfvo type="num">
                <xm:f>1.0000000000000001E-5</xm:f>
              </x14:cfvo>
            </x14:iconSet>
          </x14:cfRule>
          <xm:sqref>Q13</xm:sqref>
        </x14:conditionalFormatting>
        <x14:conditionalFormatting xmlns:xm="http://schemas.microsoft.com/office/excel/2006/main">
          <x14:cfRule type="iconSet" priority="30" id="{ECD2B57A-65C5-4C50-A3C8-EDB46F54A4CA}">
            <x14:iconSet iconSet="3Triangles">
              <x14:cfvo type="percent">
                <xm:f>0</xm:f>
              </x14:cfvo>
              <x14:cfvo type="num">
                <xm:f>1.0000000000000001E-5</xm:f>
              </x14:cfvo>
              <x14:cfvo type="num">
                <xm:f>1.0000000000000001E-5</xm:f>
              </x14:cfvo>
            </x14:iconSet>
          </x14:cfRule>
          <xm:sqref>Q14</xm:sqref>
        </x14:conditionalFormatting>
        <x14:conditionalFormatting xmlns:xm="http://schemas.microsoft.com/office/excel/2006/main">
          <x14:cfRule type="iconSet" priority="29" id="{61875F32-0B2B-4830-A58E-A24081301D92}">
            <x14:iconSet iconSet="3Triangles">
              <x14:cfvo type="percent">
                <xm:f>0</xm:f>
              </x14:cfvo>
              <x14:cfvo type="num">
                <xm:f>1.0000000000000001E-5</xm:f>
              </x14:cfvo>
              <x14:cfvo type="num">
                <xm:f>1.0000000000000001E-5</xm:f>
              </x14:cfvo>
            </x14:iconSet>
          </x14:cfRule>
          <xm:sqref>R13</xm:sqref>
        </x14:conditionalFormatting>
        <x14:conditionalFormatting xmlns:xm="http://schemas.microsoft.com/office/excel/2006/main">
          <x14:cfRule type="iconSet" priority="28" id="{4E681E1D-7BE3-4E15-9BE0-0062867D77EC}">
            <x14:iconSet iconSet="3Triangles">
              <x14:cfvo type="percent">
                <xm:f>0</xm:f>
              </x14:cfvo>
              <x14:cfvo type="num">
                <xm:f>1.0000000000000001E-5</xm:f>
              </x14:cfvo>
              <x14:cfvo type="num">
                <xm:f>1.0000000000000001E-5</xm:f>
              </x14:cfvo>
            </x14:iconSet>
          </x14:cfRule>
          <xm:sqref>R14</xm:sqref>
        </x14:conditionalFormatting>
        <x14:conditionalFormatting xmlns:xm="http://schemas.microsoft.com/office/excel/2006/main">
          <x14:cfRule type="iconSet" priority="27" id="{8903AE07-157A-4A81-B343-AC81DEDCE201}">
            <x14:iconSet iconSet="3Triangles">
              <x14:cfvo type="percent">
                <xm:f>0</xm:f>
              </x14:cfvo>
              <x14:cfvo type="num">
                <xm:f>1.0000000000000001E-5</xm:f>
              </x14:cfvo>
              <x14:cfvo type="num">
                <xm:f>1.0000000000000001E-5</xm:f>
              </x14:cfvo>
            </x14:iconSet>
          </x14:cfRule>
          <xm:sqref>S5</xm:sqref>
        </x14:conditionalFormatting>
        <x14:conditionalFormatting xmlns:xm="http://schemas.microsoft.com/office/excel/2006/main">
          <x14:cfRule type="iconSet" priority="26" id="{CB29EBBB-406E-4CBD-BC6D-BAC1D0342348}">
            <x14:iconSet iconSet="3Triangles">
              <x14:cfvo type="percent">
                <xm:f>0</xm:f>
              </x14:cfvo>
              <x14:cfvo type="num">
                <xm:f>1.0000000000000001E-5</xm:f>
              </x14:cfvo>
              <x14:cfvo type="num">
                <xm:f>1.0000000000000001E-5</xm:f>
              </x14:cfvo>
            </x14:iconSet>
          </x14:cfRule>
          <xm:sqref>S6</xm:sqref>
        </x14:conditionalFormatting>
        <x14:conditionalFormatting xmlns:xm="http://schemas.microsoft.com/office/excel/2006/main">
          <x14:cfRule type="iconSet" priority="25" id="{6B19A7C7-D698-43DB-82D5-ABC62DC3B546}">
            <x14:iconSet iconSet="3Triangles">
              <x14:cfvo type="percent">
                <xm:f>0</xm:f>
              </x14:cfvo>
              <x14:cfvo type="num">
                <xm:f>1.0000000000000001E-5</xm:f>
              </x14:cfvo>
              <x14:cfvo type="num">
                <xm:f>1.0000000000000001E-5</xm:f>
              </x14:cfvo>
            </x14:iconSet>
          </x14:cfRule>
          <xm:sqref>T5</xm:sqref>
        </x14:conditionalFormatting>
        <x14:conditionalFormatting xmlns:xm="http://schemas.microsoft.com/office/excel/2006/main">
          <x14:cfRule type="iconSet" priority="24" id="{08749C81-A86D-4A3A-942C-4E4B09268893}">
            <x14:iconSet iconSet="3Triangles">
              <x14:cfvo type="percent">
                <xm:f>0</xm:f>
              </x14:cfvo>
              <x14:cfvo type="num">
                <xm:f>1.0000000000000001E-5</xm:f>
              </x14:cfvo>
              <x14:cfvo type="num">
                <xm:f>1.0000000000000001E-5</xm:f>
              </x14:cfvo>
            </x14:iconSet>
          </x14:cfRule>
          <xm:sqref>T6</xm:sqref>
        </x14:conditionalFormatting>
        <x14:conditionalFormatting xmlns:xm="http://schemas.microsoft.com/office/excel/2006/main">
          <x14:cfRule type="iconSet" priority="23" id="{22C68976-6272-4F35-9CBA-6EDA762B2B65}">
            <x14:iconSet iconSet="3Triangles">
              <x14:cfvo type="percent">
                <xm:f>0</xm:f>
              </x14:cfvo>
              <x14:cfvo type="num">
                <xm:f>1.0000000000000001E-5</xm:f>
              </x14:cfvo>
              <x14:cfvo type="num">
                <xm:f>1.0000000000000001E-5</xm:f>
              </x14:cfvo>
            </x14:iconSet>
          </x14:cfRule>
          <xm:sqref>U5</xm:sqref>
        </x14:conditionalFormatting>
        <x14:conditionalFormatting xmlns:xm="http://schemas.microsoft.com/office/excel/2006/main">
          <x14:cfRule type="iconSet" priority="22" id="{DEEDB1DB-A8FB-4609-8B1E-267483791224}">
            <x14:iconSet iconSet="3Triangles">
              <x14:cfvo type="percent">
                <xm:f>0</xm:f>
              </x14:cfvo>
              <x14:cfvo type="num">
                <xm:f>1.0000000000000001E-5</xm:f>
              </x14:cfvo>
              <x14:cfvo type="num">
                <xm:f>1.0000000000000001E-5</xm:f>
              </x14:cfvo>
            </x14:iconSet>
          </x14:cfRule>
          <xm:sqref>U6</xm:sqref>
        </x14:conditionalFormatting>
        <x14:conditionalFormatting xmlns:xm="http://schemas.microsoft.com/office/excel/2006/main">
          <x14:cfRule type="iconSet" priority="21" id="{65735E79-58F3-44D3-A408-33B7F264B927}">
            <x14:iconSet iconSet="3Triangles">
              <x14:cfvo type="percent">
                <xm:f>0</xm:f>
              </x14:cfvo>
              <x14:cfvo type="num">
                <xm:f>1.0000000000000001E-5</xm:f>
              </x14:cfvo>
              <x14:cfvo type="num">
                <xm:f>1.0000000000000001E-5</xm:f>
              </x14:cfvo>
            </x14:iconSet>
          </x14:cfRule>
          <xm:sqref>S7</xm:sqref>
        </x14:conditionalFormatting>
        <x14:conditionalFormatting xmlns:xm="http://schemas.microsoft.com/office/excel/2006/main">
          <x14:cfRule type="iconSet" priority="20" id="{96698D65-4EC4-446E-9EEB-3066E01D4F85}">
            <x14:iconSet iconSet="3Triangles">
              <x14:cfvo type="percent">
                <xm:f>0</xm:f>
              </x14:cfvo>
              <x14:cfvo type="num">
                <xm:f>1.0000000000000001E-5</xm:f>
              </x14:cfvo>
              <x14:cfvo type="num">
                <xm:f>1.0000000000000001E-5</xm:f>
              </x14:cfvo>
            </x14:iconSet>
          </x14:cfRule>
          <xm:sqref>S8</xm:sqref>
        </x14:conditionalFormatting>
        <x14:conditionalFormatting xmlns:xm="http://schemas.microsoft.com/office/excel/2006/main">
          <x14:cfRule type="iconSet" priority="19" id="{58195690-27F6-4C14-A5A0-C7EE41A31C46}">
            <x14:iconSet iconSet="3Triangles">
              <x14:cfvo type="percent">
                <xm:f>0</xm:f>
              </x14:cfvo>
              <x14:cfvo type="num">
                <xm:f>1.0000000000000001E-5</xm:f>
              </x14:cfvo>
              <x14:cfvo type="num">
                <xm:f>1.0000000000000001E-5</xm:f>
              </x14:cfvo>
            </x14:iconSet>
          </x14:cfRule>
          <xm:sqref>T7</xm:sqref>
        </x14:conditionalFormatting>
        <x14:conditionalFormatting xmlns:xm="http://schemas.microsoft.com/office/excel/2006/main">
          <x14:cfRule type="iconSet" priority="18" id="{876FAC8C-5E0C-4459-B7E8-6D9A706AEBF5}">
            <x14:iconSet iconSet="3Triangles">
              <x14:cfvo type="percent">
                <xm:f>0</xm:f>
              </x14:cfvo>
              <x14:cfvo type="num">
                <xm:f>1.0000000000000001E-5</xm:f>
              </x14:cfvo>
              <x14:cfvo type="num">
                <xm:f>1.0000000000000001E-5</xm:f>
              </x14:cfvo>
            </x14:iconSet>
          </x14:cfRule>
          <xm:sqref>T8</xm:sqref>
        </x14:conditionalFormatting>
        <x14:conditionalFormatting xmlns:xm="http://schemas.microsoft.com/office/excel/2006/main">
          <x14:cfRule type="iconSet" priority="17" id="{E766A0CD-71D7-429D-A477-D11CEC7655B8}">
            <x14:iconSet iconSet="3Triangles">
              <x14:cfvo type="percent">
                <xm:f>0</xm:f>
              </x14:cfvo>
              <x14:cfvo type="num">
                <xm:f>1.0000000000000001E-5</xm:f>
              </x14:cfvo>
              <x14:cfvo type="num">
                <xm:f>1.0000000000000001E-5</xm:f>
              </x14:cfvo>
            </x14:iconSet>
          </x14:cfRule>
          <xm:sqref>U7</xm:sqref>
        </x14:conditionalFormatting>
        <x14:conditionalFormatting xmlns:xm="http://schemas.microsoft.com/office/excel/2006/main">
          <x14:cfRule type="iconSet" priority="16" id="{907E597E-B05B-460C-97CD-DF71FC634D24}">
            <x14:iconSet iconSet="3Triangles">
              <x14:cfvo type="percent">
                <xm:f>0</xm:f>
              </x14:cfvo>
              <x14:cfvo type="num">
                <xm:f>1.0000000000000001E-5</xm:f>
              </x14:cfvo>
              <x14:cfvo type="num">
                <xm:f>1.0000000000000001E-5</xm:f>
              </x14:cfvo>
            </x14:iconSet>
          </x14:cfRule>
          <xm:sqref>U8</xm:sqref>
        </x14:conditionalFormatting>
        <x14:conditionalFormatting xmlns:xm="http://schemas.microsoft.com/office/excel/2006/main">
          <x14:cfRule type="iconSet" priority="15" id="{87B983DA-AB25-4E7E-872D-D789405432B3}">
            <x14:iconSet iconSet="3Triangles">
              <x14:cfvo type="percent">
                <xm:f>0</xm:f>
              </x14:cfvo>
              <x14:cfvo type="num">
                <xm:f>1.0000000000000001E-5</xm:f>
              </x14:cfvo>
              <x14:cfvo type="num">
                <xm:f>1.0000000000000001E-5</xm:f>
              </x14:cfvo>
            </x14:iconSet>
          </x14:cfRule>
          <xm:sqref>S9</xm:sqref>
        </x14:conditionalFormatting>
        <x14:conditionalFormatting xmlns:xm="http://schemas.microsoft.com/office/excel/2006/main">
          <x14:cfRule type="iconSet" priority="14" id="{AF147C0E-2A1F-4865-A23C-8A0998A92292}">
            <x14:iconSet iconSet="3Triangles">
              <x14:cfvo type="percent">
                <xm:f>0</xm:f>
              </x14:cfvo>
              <x14:cfvo type="num">
                <xm:f>1.0000000000000001E-5</xm:f>
              </x14:cfvo>
              <x14:cfvo type="num">
                <xm:f>1.0000000000000001E-5</xm:f>
              </x14:cfvo>
            </x14:iconSet>
          </x14:cfRule>
          <xm:sqref>S10</xm:sqref>
        </x14:conditionalFormatting>
        <x14:conditionalFormatting xmlns:xm="http://schemas.microsoft.com/office/excel/2006/main">
          <x14:cfRule type="iconSet" priority="13" id="{8FFC691C-E077-476B-9BE2-AF54B320347A}">
            <x14:iconSet iconSet="3Triangles">
              <x14:cfvo type="percent">
                <xm:f>0</xm:f>
              </x14:cfvo>
              <x14:cfvo type="num">
                <xm:f>1.0000000000000001E-5</xm:f>
              </x14:cfvo>
              <x14:cfvo type="num">
                <xm:f>1.0000000000000001E-5</xm:f>
              </x14:cfvo>
            </x14:iconSet>
          </x14:cfRule>
          <xm:sqref>T9</xm:sqref>
        </x14:conditionalFormatting>
        <x14:conditionalFormatting xmlns:xm="http://schemas.microsoft.com/office/excel/2006/main">
          <x14:cfRule type="iconSet" priority="12" id="{59E323FC-94D1-4A9B-AA38-F29D743AA442}">
            <x14:iconSet iconSet="3Triangles">
              <x14:cfvo type="percent">
                <xm:f>0</xm:f>
              </x14:cfvo>
              <x14:cfvo type="num">
                <xm:f>1.0000000000000001E-5</xm:f>
              </x14:cfvo>
              <x14:cfvo type="num">
                <xm:f>1.0000000000000001E-5</xm:f>
              </x14:cfvo>
            </x14:iconSet>
          </x14:cfRule>
          <xm:sqref>T10</xm:sqref>
        </x14:conditionalFormatting>
        <x14:conditionalFormatting xmlns:xm="http://schemas.microsoft.com/office/excel/2006/main">
          <x14:cfRule type="iconSet" priority="11" id="{48EEC11E-2C6F-452C-A229-8BAB6C322BA0}">
            <x14:iconSet iconSet="3Triangles">
              <x14:cfvo type="percent">
                <xm:f>0</xm:f>
              </x14:cfvo>
              <x14:cfvo type="num">
                <xm:f>1.0000000000000001E-5</xm:f>
              </x14:cfvo>
              <x14:cfvo type="num">
                <xm:f>1.0000000000000001E-5</xm:f>
              </x14:cfvo>
            </x14:iconSet>
          </x14:cfRule>
          <xm:sqref>U9</xm:sqref>
        </x14:conditionalFormatting>
        <x14:conditionalFormatting xmlns:xm="http://schemas.microsoft.com/office/excel/2006/main">
          <x14:cfRule type="iconSet" priority="10" id="{80CF5D2F-FBEF-481F-A450-016BD23701F4}">
            <x14:iconSet iconSet="3Triangles">
              <x14:cfvo type="percent">
                <xm:f>0</xm:f>
              </x14:cfvo>
              <x14:cfvo type="num">
                <xm:f>1.0000000000000001E-5</xm:f>
              </x14:cfvo>
              <x14:cfvo type="num">
                <xm:f>1.0000000000000001E-5</xm:f>
              </x14:cfvo>
            </x14:iconSet>
          </x14:cfRule>
          <xm:sqref>U10</xm:sqref>
        </x14:conditionalFormatting>
        <x14:conditionalFormatting xmlns:xm="http://schemas.microsoft.com/office/excel/2006/main">
          <x14:cfRule type="iconSet" priority="9" id="{F1B27B84-97EC-4E58-B784-69E147628F04}">
            <x14:iconSet iconSet="3Triangles">
              <x14:cfvo type="percent">
                <xm:f>0</xm:f>
              </x14:cfvo>
              <x14:cfvo type="num">
                <xm:f>1.0000000000000001E-5</xm:f>
              </x14:cfvo>
              <x14:cfvo type="num">
                <xm:f>1.0000000000000001E-5</xm:f>
              </x14:cfvo>
            </x14:iconSet>
          </x14:cfRule>
          <xm:sqref>S11</xm:sqref>
        </x14:conditionalFormatting>
        <x14:conditionalFormatting xmlns:xm="http://schemas.microsoft.com/office/excel/2006/main">
          <x14:cfRule type="iconSet" priority="8" id="{3D7B9381-FFEE-4655-80DF-8541BB0C55B7}">
            <x14:iconSet iconSet="3Triangles">
              <x14:cfvo type="percent">
                <xm:f>0</xm:f>
              </x14:cfvo>
              <x14:cfvo type="num">
                <xm:f>1.0000000000000001E-5</xm:f>
              </x14:cfvo>
              <x14:cfvo type="num">
                <xm:f>1.0000000000000001E-5</xm:f>
              </x14:cfvo>
            </x14:iconSet>
          </x14:cfRule>
          <xm:sqref>S12</xm:sqref>
        </x14:conditionalFormatting>
        <x14:conditionalFormatting xmlns:xm="http://schemas.microsoft.com/office/excel/2006/main">
          <x14:cfRule type="iconSet" priority="7" id="{B7E605E6-AABE-46BC-B528-A36DED75D5D7}">
            <x14:iconSet iconSet="3Triangles">
              <x14:cfvo type="percent">
                <xm:f>0</xm:f>
              </x14:cfvo>
              <x14:cfvo type="num">
                <xm:f>1.0000000000000001E-5</xm:f>
              </x14:cfvo>
              <x14:cfvo type="num">
                <xm:f>1.0000000000000001E-5</xm:f>
              </x14:cfvo>
            </x14:iconSet>
          </x14:cfRule>
          <xm:sqref>T11</xm:sqref>
        </x14:conditionalFormatting>
        <x14:conditionalFormatting xmlns:xm="http://schemas.microsoft.com/office/excel/2006/main">
          <x14:cfRule type="iconSet" priority="6" id="{243DB156-7F5F-44D8-8288-7F3C61F471CD}">
            <x14:iconSet iconSet="3Triangles">
              <x14:cfvo type="percent">
                <xm:f>0</xm:f>
              </x14:cfvo>
              <x14:cfvo type="num">
                <xm:f>1.0000000000000001E-5</xm:f>
              </x14:cfvo>
              <x14:cfvo type="num">
                <xm:f>1.0000000000000001E-5</xm:f>
              </x14:cfvo>
            </x14:iconSet>
          </x14:cfRule>
          <xm:sqref>T12</xm:sqref>
        </x14:conditionalFormatting>
        <x14:conditionalFormatting xmlns:xm="http://schemas.microsoft.com/office/excel/2006/main">
          <x14:cfRule type="iconSet" priority="5" id="{05CADA61-FF9A-4373-BC75-653E8A7D8C89}">
            <x14:iconSet iconSet="3Triangles">
              <x14:cfvo type="percent">
                <xm:f>0</xm:f>
              </x14:cfvo>
              <x14:cfvo type="num">
                <xm:f>1.0000000000000001E-5</xm:f>
              </x14:cfvo>
              <x14:cfvo type="num">
                <xm:f>1.0000000000000001E-5</xm:f>
              </x14:cfvo>
            </x14:iconSet>
          </x14:cfRule>
          <xm:sqref>U11</xm:sqref>
        </x14:conditionalFormatting>
        <x14:conditionalFormatting xmlns:xm="http://schemas.microsoft.com/office/excel/2006/main">
          <x14:cfRule type="iconSet" priority="4" id="{F202294F-5ACE-43A8-A04F-B6F201772E18}">
            <x14:iconSet iconSet="3Triangles">
              <x14:cfvo type="percent">
                <xm:f>0</xm:f>
              </x14:cfvo>
              <x14:cfvo type="num">
                <xm:f>1.0000000000000001E-5</xm:f>
              </x14:cfvo>
              <x14:cfvo type="num">
                <xm:f>1.0000000000000001E-5</xm:f>
              </x14:cfvo>
            </x14:iconSet>
          </x14:cfRule>
          <xm:sqref>U12</xm:sqref>
        </x14:conditionalFormatting>
        <x14:conditionalFormatting xmlns:xm="http://schemas.microsoft.com/office/excel/2006/main">
          <x14:cfRule type="iconSet" priority="3" id="{D6E63D1B-D6E9-4197-B38F-B406F8757F40}">
            <x14:iconSet iconSet="3Triangles">
              <x14:cfvo type="percent">
                <xm:f>0</xm:f>
              </x14:cfvo>
              <x14:cfvo type="num">
                <xm:f>1.0000000000000001E-5</xm:f>
              </x14:cfvo>
              <x14:cfvo type="num">
                <xm:f>1.0000000000000001E-5</xm:f>
              </x14:cfvo>
            </x14:iconSet>
          </x14:cfRule>
          <xm:sqref>S13</xm:sqref>
        </x14:conditionalFormatting>
        <x14:conditionalFormatting xmlns:xm="http://schemas.microsoft.com/office/excel/2006/main">
          <x14:cfRule type="iconSet" priority="2" id="{5C695C7A-BB7B-4367-B1B1-061E3E790DDE}">
            <x14:iconSet iconSet="3Triangles">
              <x14:cfvo type="percent">
                <xm:f>0</xm:f>
              </x14:cfvo>
              <x14:cfvo type="num">
                <xm:f>1.0000000000000001E-5</xm:f>
              </x14:cfvo>
              <x14:cfvo type="num">
                <xm:f>1.0000000000000001E-5</xm:f>
              </x14:cfvo>
            </x14:iconSet>
          </x14:cfRule>
          <xm:sqref>T13</xm:sqref>
        </x14:conditionalFormatting>
        <x14:conditionalFormatting xmlns:xm="http://schemas.microsoft.com/office/excel/2006/main">
          <x14:cfRule type="iconSet" priority="1" id="{AC83E381-6B38-42A0-8693-01EE26A0C1BA}">
            <x14:iconSet iconSet="3Triangles">
              <x14:cfvo type="percent">
                <xm:f>0</xm:f>
              </x14:cfvo>
              <x14:cfvo type="num">
                <xm:f>1.0000000000000001E-5</xm:f>
              </x14:cfvo>
              <x14:cfvo type="num">
                <xm:f>1.0000000000000001E-5</xm:f>
              </x14:cfvo>
            </x14:iconSet>
          </x14:cfRule>
          <xm:sqref>U13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14540-9816-4E01-B719-FD0F2C75E883}">
  <sheetPr codeName="Sheet2">
    <tabColor rgb="FF00B050"/>
  </sheetPr>
  <dimension ref="A1:I13"/>
  <sheetViews>
    <sheetView showGridLines="0" workbookViewId="0"/>
  </sheetViews>
  <sheetFormatPr defaultRowHeight="14.5" x14ac:dyDescent="0.35"/>
  <cols>
    <col min="1" max="1" width="15.6328125" customWidth="1"/>
    <col min="2" max="7" width="12.7265625" customWidth="1"/>
    <col min="8" max="9" width="14.26953125" customWidth="1"/>
  </cols>
  <sheetData>
    <row r="1" spans="1:9" x14ac:dyDescent="0.35">
      <c r="A1" s="137" t="s">
        <v>193</v>
      </c>
    </row>
    <row r="3" spans="1:9" s="314" customFormat="1" x14ac:dyDescent="0.35">
      <c r="B3" s="556" t="s">
        <v>314</v>
      </c>
      <c r="C3" s="557"/>
      <c r="D3" s="557"/>
      <c r="E3" s="557"/>
      <c r="F3" s="557"/>
      <c r="G3" s="558"/>
      <c r="H3" s="556" t="s">
        <v>315</v>
      </c>
      <c r="I3" s="559"/>
    </row>
    <row r="4" spans="1:9" s="83" customFormat="1" ht="33.5" customHeight="1" x14ac:dyDescent="0.35">
      <c r="A4" s="357"/>
      <c r="B4" s="454" t="s">
        <v>65</v>
      </c>
      <c r="C4" s="383" t="s">
        <v>66</v>
      </c>
      <c r="D4" s="383" t="s">
        <v>67</v>
      </c>
      <c r="E4" s="383" t="s">
        <v>68</v>
      </c>
      <c r="F4" s="383" t="s">
        <v>176</v>
      </c>
      <c r="G4" s="384" t="s">
        <v>177</v>
      </c>
      <c r="H4" s="530" t="s">
        <v>318</v>
      </c>
      <c r="I4" s="531" t="s">
        <v>319</v>
      </c>
    </row>
    <row r="5" spans="1:9" ht="15" customHeight="1" x14ac:dyDescent="0.35">
      <c r="A5" s="358" t="s">
        <v>194</v>
      </c>
      <c r="B5" s="520">
        <v>3193418</v>
      </c>
      <c r="C5" s="276">
        <v>3223089</v>
      </c>
      <c r="D5" s="276">
        <v>3258451</v>
      </c>
      <c r="E5" s="276">
        <v>3327970</v>
      </c>
      <c r="F5" s="276">
        <v>3409277</v>
      </c>
      <c r="G5" s="358">
        <v>3493506</v>
      </c>
      <c r="H5" s="365">
        <f>(G5-F5)/F5*100</f>
        <v>2.470582472471436</v>
      </c>
      <c r="I5" s="346">
        <f>(G5-B5)/B5*100</f>
        <v>9.3970786160784474</v>
      </c>
    </row>
    <row r="6" spans="1:9" ht="15" customHeight="1" x14ac:dyDescent="0.35">
      <c r="A6" s="359" t="s">
        <v>33</v>
      </c>
      <c r="B6" s="521">
        <v>141112</v>
      </c>
      <c r="C6" s="277">
        <v>140413</v>
      </c>
      <c r="D6" s="277">
        <v>140545</v>
      </c>
      <c r="E6" s="277">
        <v>142239</v>
      </c>
      <c r="F6" s="277">
        <v>145085</v>
      </c>
      <c r="G6" s="359">
        <v>148918</v>
      </c>
      <c r="H6" s="366">
        <f t="shared" ref="H6:H9" si="0">(G6-F6)/F6*100</f>
        <v>2.6418995761105557</v>
      </c>
      <c r="I6" s="347">
        <f t="shared" ref="I6:I9" si="1">(G6-B6)/B6*100</f>
        <v>5.5317761777878571</v>
      </c>
    </row>
    <row r="7" spans="1:9" ht="15" customHeight="1" x14ac:dyDescent="0.35">
      <c r="A7" s="358" t="s">
        <v>195</v>
      </c>
      <c r="B7" s="520">
        <v>281939</v>
      </c>
      <c r="C7" s="276">
        <v>280983</v>
      </c>
      <c r="D7" s="276">
        <v>281993</v>
      </c>
      <c r="E7" s="276">
        <v>286152</v>
      </c>
      <c r="F7" s="276">
        <v>292063</v>
      </c>
      <c r="G7" s="358">
        <v>300954</v>
      </c>
      <c r="H7" s="365">
        <f t="shared" si="0"/>
        <v>3.0442062157822116</v>
      </c>
      <c r="I7" s="346">
        <f t="shared" si="1"/>
        <v>6.744366689248384</v>
      </c>
    </row>
    <row r="8" spans="1:9" ht="15" customHeight="1" x14ac:dyDescent="0.35">
      <c r="A8" s="359" t="s">
        <v>32</v>
      </c>
      <c r="B8" s="521">
        <v>178669</v>
      </c>
      <c r="C8" s="277">
        <v>174812</v>
      </c>
      <c r="D8" s="277">
        <v>172218</v>
      </c>
      <c r="E8" s="277">
        <v>170277</v>
      </c>
      <c r="F8" s="277">
        <v>171271</v>
      </c>
      <c r="G8" s="359">
        <v>174133</v>
      </c>
      <c r="H8" s="366">
        <f t="shared" si="0"/>
        <v>1.6710359605537424</v>
      </c>
      <c r="I8" s="347">
        <f t="shared" si="1"/>
        <v>-2.5387728145341386</v>
      </c>
    </row>
    <row r="9" spans="1:9" ht="15" customHeight="1" x14ac:dyDescent="0.35">
      <c r="A9" s="360" t="s">
        <v>196</v>
      </c>
      <c r="B9" s="522">
        <v>3795138</v>
      </c>
      <c r="C9" s="278">
        <v>3819297</v>
      </c>
      <c r="D9" s="278">
        <v>3853207</v>
      </c>
      <c r="E9" s="278">
        <v>3926638</v>
      </c>
      <c r="F9" s="278">
        <v>4017696</v>
      </c>
      <c r="G9" s="360">
        <v>4117511</v>
      </c>
      <c r="H9" s="398">
        <f t="shared" si="0"/>
        <v>2.4843840848088057</v>
      </c>
      <c r="I9" s="387">
        <f t="shared" si="1"/>
        <v>8.4943683207303664</v>
      </c>
    </row>
    <row r="11" spans="1:9" x14ac:dyDescent="0.35">
      <c r="A11" s="12" t="s">
        <v>197</v>
      </c>
    </row>
    <row r="12" spans="1:9" x14ac:dyDescent="0.35">
      <c r="A12" s="2"/>
    </row>
    <row r="13" spans="1:9" x14ac:dyDescent="0.35">
      <c r="A13" s="8" t="s">
        <v>8</v>
      </c>
    </row>
  </sheetData>
  <mergeCells count="2">
    <mergeCell ref="B3:G3"/>
    <mergeCell ref="H3:I3"/>
  </mergeCells>
  <hyperlinks>
    <hyperlink ref="A13" location="Index!A1" display="Back to index" xr:uid="{CE27CD97-0CF1-4FF5-AF28-A76A03F7F85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5" id="{A8570AA3-30BD-4C32-9B1F-01317DCA773E}">
            <x14:iconSet iconSet="3Triangles">
              <x14:cfvo type="percent">
                <xm:f>0</xm:f>
              </x14:cfvo>
              <x14:cfvo type="num">
                <xm:f>1.0000000000000001E-5</xm:f>
              </x14:cfvo>
              <x14:cfvo type="num">
                <xm:f>1.0000000000000001E-5</xm:f>
              </x14:cfvo>
            </x14:iconSet>
          </x14:cfRule>
          <xm:sqref>H5</xm:sqref>
        </x14:conditionalFormatting>
        <x14:conditionalFormatting xmlns:xm="http://schemas.microsoft.com/office/excel/2006/main">
          <x14:cfRule type="iconSet" priority="14" id="{C8660B16-DCC2-4D7E-B80C-35F52AC964FE}">
            <x14:iconSet iconSet="3Triangles">
              <x14:cfvo type="percent">
                <xm:f>0</xm:f>
              </x14:cfvo>
              <x14:cfvo type="num">
                <xm:f>1.0000000000000001E-5</xm:f>
              </x14:cfvo>
              <x14:cfvo type="num">
                <xm:f>1.0000000000000001E-5</xm:f>
              </x14:cfvo>
            </x14:iconSet>
          </x14:cfRule>
          <xm:sqref>H6</xm:sqref>
        </x14:conditionalFormatting>
        <x14:conditionalFormatting xmlns:xm="http://schemas.microsoft.com/office/excel/2006/main">
          <x14:cfRule type="iconSet" priority="13" id="{B3C99C32-49C8-4DC0-BD42-F884AE63F3DD}">
            <x14:iconSet iconSet="3Triangles">
              <x14:cfvo type="percent">
                <xm:f>0</xm:f>
              </x14:cfvo>
              <x14:cfvo type="num">
                <xm:f>1.0000000000000001E-5</xm:f>
              </x14:cfvo>
              <x14:cfvo type="num">
                <xm:f>1.0000000000000001E-5</xm:f>
              </x14:cfvo>
            </x14:iconSet>
          </x14:cfRule>
          <xm:sqref>H7</xm:sqref>
        </x14:conditionalFormatting>
        <x14:conditionalFormatting xmlns:xm="http://schemas.microsoft.com/office/excel/2006/main">
          <x14:cfRule type="iconSet" priority="12" id="{CA252F13-B805-42A8-955A-A37D9C4798C7}">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11" id="{32AFD8CD-E37B-4085-9ABC-A82263906111}">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5" id="{1128B69F-D09A-4C16-AB58-5AA8DF4CBA03}">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4" id="{8A0C12C6-A92A-436D-8710-6F14363FA2E1}">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3" id="{A5A6404A-EA0F-4E8C-9B7D-BECDF8D3B858}">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2" id="{094E1B7F-6FA1-412C-8491-20F9148E582A}">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 id="{FAB392DE-8CB4-4E7D-B8DE-47A0356D1A2A}">
            <x14:iconSet iconSet="3Triangles">
              <x14:cfvo type="percent">
                <xm:f>0</xm:f>
              </x14:cfvo>
              <x14:cfvo type="num">
                <xm:f>1.0000000000000001E-5</xm:f>
              </x14:cfvo>
              <x14:cfvo type="num">
                <xm:f>1.0000000000000001E-5</xm:f>
              </x14:cfvo>
            </x14:iconSet>
          </x14:cfRule>
          <xm:sqref>I9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EDB0-FD9C-4C0F-9E25-0F47D639C035}">
  <sheetPr codeName="Sheet21">
    <tabColor rgb="FF00B050"/>
  </sheetPr>
  <dimension ref="A1:N52"/>
  <sheetViews>
    <sheetView showGridLines="0" zoomScaleNormal="100" workbookViewId="0">
      <selection activeCell="A17" sqref="A17"/>
    </sheetView>
  </sheetViews>
  <sheetFormatPr defaultColWidth="8.81640625" defaultRowHeight="14.5" x14ac:dyDescent="0.35"/>
  <cols>
    <col min="1" max="1" width="29.453125" customWidth="1"/>
    <col min="2" max="2" width="15.1796875" customWidth="1"/>
    <col min="3" max="6" width="11.54296875" customWidth="1"/>
    <col min="7" max="8" width="11.54296875" style="209" customWidth="1"/>
    <col min="9" max="9" width="11.54296875" customWidth="1"/>
  </cols>
  <sheetData>
    <row r="1" spans="1:14" x14ac:dyDescent="0.35">
      <c r="A1" s="13" t="s">
        <v>186</v>
      </c>
    </row>
    <row r="3" spans="1:14" ht="43.5" x14ac:dyDescent="0.35">
      <c r="A3" s="16" t="s">
        <v>9</v>
      </c>
      <c r="B3" s="351" t="s">
        <v>297</v>
      </c>
      <c r="C3" s="454" t="s">
        <v>355</v>
      </c>
      <c r="D3" s="384" t="s">
        <v>78</v>
      </c>
      <c r="E3" s="454" t="s">
        <v>356</v>
      </c>
      <c r="F3" s="383" t="s">
        <v>80</v>
      </c>
      <c r="G3" s="114"/>
      <c r="H3" s="114"/>
    </row>
    <row r="4" spans="1:14" x14ac:dyDescent="0.35">
      <c r="A4" s="194" t="s">
        <v>12</v>
      </c>
      <c r="B4" s="399">
        <v>2963</v>
      </c>
      <c r="C4" s="431">
        <v>84.103949</v>
      </c>
      <c r="D4" s="399">
        <f>C4*B4/100</f>
        <v>2492.0000088699999</v>
      </c>
      <c r="E4" s="431">
        <v>41.916975999999998</v>
      </c>
      <c r="F4" s="215">
        <f>E4*B4/100</f>
        <v>1241.99999888</v>
      </c>
      <c r="G4" s="250"/>
      <c r="H4" s="250"/>
      <c r="J4" s="31"/>
    </row>
    <row r="5" spans="1:14" x14ac:dyDescent="0.35">
      <c r="A5" s="189" t="s">
        <v>13</v>
      </c>
      <c r="B5" s="402">
        <v>2675</v>
      </c>
      <c r="C5" s="432">
        <v>86.205607000000001</v>
      </c>
      <c r="D5" s="402">
        <f t="shared" ref="D5:D12" si="0">C5*B5/100</f>
        <v>2305.9999872500002</v>
      </c>
      <c r="E5" s="432">
        <v>45.271028000000001</v>
      </c>
      <c r="F5" s="253">
        <f t="shared" ref="F5:F12" si="1">E5*B5/100</f>
        <v>1210.9999990000001</v>
      </c>
      <c r="G5" s="258"/>
      <c r="H5" s="258"/>
      <c r="I5" s="189"/>
    </row>
    <row r="6" spans="1:14" x14ac:dyDescent="0.35">
      <c r="A6" s="194" t="s">
        <v>154</v>
      </c>
      <c r="B6" s="428">
        <v>565</v>
      </c>
      <c r="C6" s="431">
        <v>88.672566000000003</v>
      </c>
      <c r="D6" s="428">
        <f t="shared" si="0"/>
        <v>500.99999790000004</v>
      </c>
      <c r="E6" s="431">
        <v>46.902655000000003</v>
      </c>
      <c r="F6" s="232">
        <f t="shared" si="1"/>
        <v>265.00000075000003</v>
      </c>
      <c r="G6" s="251"/>
      <c r="H6" s="251"/>
    </row>
    <row r="7" spans="1:14" x14ac:dyDescent="0.35">
      <c r="A7" s="189" t="s">
        <v>155</v>
      </c>
      <c r="B7" s="402">
        <v>108</v>
      </c>
      <c r="C7" s="432">
        <v>87.037036999999998</v>
      </c>
      <c r="D7" s="402">
        <f t="shared" si="0"/>
        <v>93.999999960000011</v>
      </c>
      <c r="E7" s="432">
        <v>30.555555999999999</v>
      </c>
      <c r="F7" s="253">
        <f t="shared" si="1"/>
        <v>33.000000479999997</v>
      </c>
      <c r="G7" s="258"/>
      <c r="H7" s="258"/>
    </row>
    <row r="8" spans="1:14" x14ac:dyDescent="0.35">
      <c r="A8" s="194" t="s">
        <v>156</v>
      </c>
      <c r="B8" s="399">
        <v>90</v>
      </c>
      <c r="C8" s="431">
        <v>86.666667000000004</v>
      </c>
      <c r="D8" s="399">
        <f t="shared" si="0"/>
        <v>78.000000299999996</v>
      </c>
      <c r="E8" s="431">
        <v>32.222222000000002</v>
      </c>
      <c r="F8" s="215">
        <f t="shared" si="1"/>
        <v>28.999999800000001</v>
      </c>
      <c r="G8" s="250"/>
      <c r="H8" s="250"/>
    </row>
    <row r="9" spans="1:14" x14ac:dyDescent="0.35">
      <c r="A9" t="s">
        <v>18</v>
      </c>
      <c r="B9" s="429">
        <v>3783</v>
      </c>
      <c r="C9" s="366">
        <v>86.994449000000003</v>
      </c>
      <c r="D9" s="429">
        <f t="shared" si="0"/>
        <v>3291.0000056700001</v>
      </c>
      <c r="E9" s="366">
        <v>57.864128999999998</v>
      </c>
      <c r="F9" s="216">
        <f t="shared" si="1"/>
        <v>2189.0000000700002</v>
      </c>
      <c r="G9" s="250"/>
      <c r="H9" s="250"/>
      <c r="J9" s="20"/>
      <c r="K9" s="20"/>
      <c r="L9" s="20"/>
      <c r="M9" s="20"/>
      <c r="N9" s="20"/>
    </row>
    <row r="10" spans="1:14" x14ac:dyDescent="0.35">
      <c r="A10" s="194" t="s">
        <v>187</v>
      </c>
      <c r="B10" s="399">
        <v>320</v>
      </c>
      <c r="C10" s="431">
        <v>84.6875</v>
      </c>
      <c r="D10" s="399">
        <f t="shared" si="0"/>
        <v>271</v>
      </c>
      <c r="E10" s="431">
        <v>56.25</v>
      </c>
      <c r="F10" s="215">
        <f t="shared" si="1"/>
        <v>180</v>
      </c>
      <c r="G10" s="250"/>
      <c r="H10" s="250"/>
      <c r="J10" s="32"/>
      <c r="K10" s="44"/>
      <c r="L10" s="32"/>
      <c r="M10" s="44"/>
      <c r="N10" s="32"/>
    </row>
    <row r="11" spans="1:14" s="13" customFormat="1" x14ac:dyDescent="0.35">
      <c r="A11" s="189" t="s">
        <v>19</v>
      </c>
      <c r="B11" s="430">
        <v>1945</v>
      </c>
      <c r="C11" s="432">
        <v>88.123392999999993</v>
      </c>
      <c r="D11" s="430">
        <f t="shared" si="0"/>
        <v>1713.9999938499998</v>
      </c>
      <c r="E11" s="432">
        <v>51.670950999999995</v>
      </c>
      <c r="F11" s="259">
        <f t="shared" si="1"/>
        <v>1004.99999695</v>
      </c>
      <c r="G11" s="260"/>
      <c r="H11" s="260"/>
    </row>
    <row r="12" spans="1:14" x14ac:dyDescent="0.35">
      <c r="A12" s="261" t="s">
        <v>22</v>
      </c>
      <c r="B12" s="404">
        <v>26807</v>
      </c>
      <c r="C12" s="398">
        <v>90.181668999999999</v>
      </c>
      <c r="D12" s="404">
        <f t="shared" si="0"/>
        <v>24175.00000883</v>
      </c>
      <c r="E12" s="398">
        <v>50.960569999999997</v>
      </c>
      <c r="F12" s="224">
        <f t="shared" si="1"/>
        <v>13660.999999899999</v>
      </c>
      <c r="G12" s="262"/>
      <c r="H12" s="262"/>
    </row>
    <row r="13" spans="1:14" x14ac:dyDescent="0.35">
      <c r="A13" s="84"/>
      <c r="B13" s="85"/>
      <c r="C13" s="86"/>
      <c r="D13" s="85"/>
      <c r="E13" s="86"/>
      <c r="F13" s="85"/>
      <c r="G13" s="249"/>
      <c r="H13" s="249"/>
    </row>
    <row r="14" spans="1:14" x14ac:dyDescent="0.35">
      <c r="A14" s="68" t="s">
        <v>188</v>
      </c>
      <c r="B14" s="85"/>
      <c r="C14" s="86"/>
      <c r="D14" s="85"/>
      <c r="E14" s="86"/>
      <c r="F14" s="85"/>
      <c r="G14" s="249"/>
      <c r="H14" s="249"/>
    </row>
    <row r="15" spans="1:14" x14ac:dyDescent="0.35">
      <c r="A15" s="39" t="s">
        <v>38</v>
      </c>
      <c r="B15" s="85"/>
      <c r="C15" s="86"/>
      <c r="D15" s="85"/>
      <c r="E15" s="86"/>
      <c r="F15" s="85"/>
      <c r="G15" s="249"/>
      <c r="H15" s="249"/>
    </row>
    <row r="16" spans="1:14" x14ac:dyDescent="0.35">
      <c r="A16" s="84"/>
      <c r="B16" s="85"/>
      <c r="C16" s="86"/>
      <c r="D16" s="85"/>
      <c r="E16" s="86"/>
      <c r="F16" s="85"/>
      <c r="G16" s="249"/>
      <c r="H16" s="249"/>
    </row>
    <row r="17" spans="1:11" x14ac:dyDescent="0.35">
      <c r="A17" s="29" t="s">
        <v>8</v>
      </c>
      <c r="C17" s="86"/>
      <c r="E17" s="86"/>
    </row>
    <row r="18" spans="1:11" x14ac:dyDescent="0.35">
      <c r="A18" s="29"/>
      <c r="C18" s="86"/>
      <c r="E18" s="86"/>
    </row>
    <row r="19" spans="1:11" x14ac:dyDescent="0.35">
      <c r="C19" s="86"/>
      <c r="E19" s="86"/>
    </row>
    <row r="20" spans="1:11" x14ac:dyDescent="0.35">
      <c r="C20" s="86"/>
      <c r="E20" s="86"/>
    </row>
    <row r="21" spans="1:11" x14ac:dyDescent="0.35">
      <c r="C21" s="86"/>
      <c r="E21" s="86"/>
    </row>
    <row r="22" spans="1:11" x14ac:dyDescent="0.35">
      <c r="C22" s="86"/>
      <c r="E22" s="86"/>
      <c r="K22" s="20"/>
    </row>
    <row r="23" spans="1:11" x14ac:dyDescent="0.35">
      <c r="C23" s="86"/>
      <c r="K23" s="32"/>
    </row>
    <row r="24" spans="1:11" x14ac:dyDescent="0.35">
      <c r="C24" s="86"/>
      <c r="K24" s="50"/>
    </row>
    <row r="25" spans="1:11" x14ac:dyDescent="0.35">
      <c r="C25" s="86"/>
      <c r="K25" s="32"/>
    </row>
    <row r="26" spans="1:11" x14ac:dyDescent="0.35">
      <c r="C26" s="86"/>
      <c r="K26" s="32"/>
    </row>
    <row r="27" spans="1:11" x14ac:dyDescent="0.35">
      <c r="K27" s="44"/>
    </row>
    <row r="28" spans="1:11" x14ac:dyDescent="0.35">
      <c r="K28" s="32"/>
    </row>
    <row r="29" spans="1:11" x14ac:dyDescent="0.35">
      <c r="K29" s="32"/>
    </row>
    <row r="30" spans="1:11" x14ac:dyDescent="0.35">
      <c r="K30" s="44"/>
    </row>
    <row r="31" spans="1:11" x14ac:dyDescent="0.35">
      <c r="K31" s="32"/>
    </row>
    <row r="32" spans="1:11" x14ac:dyDescent="0.35">
      <c r="K32" s="32"/>
    </row>
    <row r="33" spans="11:12" x14ac:dyDescent="0.35">
      <c r="K33" s="44"/>
    </row>
    <row r="34" spans="11:12" x14ac:dyDescent="0.35">
      <c r="K34" s="32"/>
    </row>
    <row r="35" spans="11:12" x14ac:dyDescent="0.35">
      <c r="K35" s="32"/>
    </row>
    <row r="36" spans="11:12" x14ac:dyDescent="0.35">
      <c r="K36" s="44"/>
    </row>
    <row r="37" spans="11:12" x14ac:dyDescent="0.35">
      <c r="K37" s="32"/>
    </row>
    <row r="38" spans="11:12" x14ac:dyDescent="0.35">
      <c r="K38" s="32"/>
    </row>
    <row r="39" spans="11:12" x14ac:dyDescent="0.35">
      <c r="K39" s="44"/>
    </row>
    <row r="40" spans="11:12" x14ac:dyDescent="0.35">
      <c r="K40" s="32"/>
    </row>
    <row r="41" spans="11:12" x14ac:dyDescent="0.35">
      <c r="K41" s="32"/>
    </row>
    <row r="42" spans="11:12" x14ac:dyDescent="0.35">
      <c r="K42" s="44"/>
    </row>
    <row r="43" spans="11:12" x14ac:dyDescent="0.35">
      <c r="K43" s="32"/>
    </row>
    <row r="44" spans="11:12" x14ac:dyDescent="0.35">
      <c r="K44" s="32"/>
      <c r="L44" s="87"/>
    </row>
    <row r="45" spans="11:12" x14ac:dyDescent="0.35">
      <c r="K45" s="44"/>
    </row>
    <row r="46" spans="11:12" x14ac:dyDescent="0.35">
      <c r="K46" s="32"/>
    </row>
    <row r="47" spans="11:12" x14ac:dyDescent="0.35">
      <c r="K47" s="32"/>
    </row>
    <row r="48" spans="11:12" x14ac:dyDescent="0.35">
      <c r="K48" s="44"/>
    </row>
    <row r="49" spans="11:14" x14ac:dyDescent="0.35">
      <c r="K49" s="32"/>
    </row>
    <row r="50" spans="11:14" x14ac:dyDescent="0.35">
      <c r="K50" s="32"/>
      <c r="N50" s="87"/>
    </row>
    <row r="51" spans="11:14" x14ac:dyDescent="0.35">
      <c r="K51" s="44"/>
    </row>
    <row r="52" spans="11:14" x14ac:dyDescent="0.35">
      <c r="K52" s="32"/>
    </row>
  </sheetData>
  <hyperlinks>
    <hyperlink ref="A17" location="Index!A1" display="Back to index" xr:uid="{150459E5-AC55-4370-B73B-C80805448DB1}"/>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12CD-A56F-4876-82E1-645FC12692B7}">
  <sheetPr codeName="Sheet22">
    <tabColor rgb="FF00B050"/>
  </sheetPr>
  <dimension ref="A1:S19"/>
  <sheetViews>
    <sheetView showGridLines="0" zoomScaleNormal="100" workbookViewId="0">
      <pane xSplit="1" ySplit="4" topLeftCell="B6" activePane="bottomRight" state="frozen"/>
      <selection activeCell="H4" sqref="H4:H6"/>
      <selection pane="topRight" activeCell="H4" sqref="H4:H6"/>
      <selection pane="bottomLeft" activeCell="H4" sqref="H4:H6"/>
      <selection pane="bottomRight" activeCell="A18" sqref="A18"/>
    </sheetView>
  </sheetViews>
  <sheetFormatPr defaultRowHeight="15" customHeight="1" x14ac:dyDescent="0.35"/>
  <cols>
    <col min="1" max="1" width="22.81640625" customWidth="1"/>
    <col min="2" max="19" width="9.81640625" customWidth="1"/>
  </cols>
  <sheetData>
    <row r="1" spans="1:19" ht="15" customHeight="1" x14ac:dyDescent="0.35">
      <c r="A1" s="13" t="s">
        <v>254</v>
      </c>
      <c r="F1" s="209"/>
      <c r="G1" s="209"/>
    </row>
    <row r="2" spans="1:19" s="314" customFormat="1" ht="15" customHeight="1" x14ac:dyDescent="0.35">
      <c r="A2" s="212"/>
    </row>
    <row r="3" spans="1:19" ht="29" customHeight="1" x14ac:dyDescent="0.35">
      <c r="A3" s="212"/>
      <c r="B3" s="581" t="s">
        <v>294</v>
      </c>
      <c r="C3" s="582"/>
      <c r="D3" s="582"/>
      <c r="E3" s="582"/>
      <c r="F3" s="582"/>
      <c r="G3" s="590"/>
      <c r="H3" s="581" t="s">
        <v>354</v>
      </c>
      <c r="I3" s="582"/>
      <c r="J3" s="582"/>
      <c r="K3" s="582"/>
      <c r="L3" s="582"/>
      <c r="M3" s="590"/>
      <c r="N3" s="581" t="s">
        <v>295</v>
      </c>
      <c r="O3" s="582"/>
      <c r="P3" s="590"/>
      <c r="Q3" s="591" t="s">
        <v>296</v>
      </c>
      <c r="R3" s="592"/>
      <c r="S3" s="592"/>
    </row>
    <row r="4" spans="1:19" s="176" customFormat="1" ht="33" customHeight="1" x14ac:dyDescent="0.35">
      <c r="A4" s="491" t="s">
        <v>9</v>
      </c>
      <c r="B4" s="383" t="s">
        <v>65</v>
      </c>
      <c r="C4" s="383" t="s">
        <v>66</v>
      </c>
      <c r="D4" s="383" t="s">
        <v>67</v>
      </c>
      <c r="E4" s="383" t="s">
        <v>68</v>
      </c>
      <c r="F4" s="383" t="s">
        <v>176</v>
      </c>
      <c r="G4" s="384" t="s">
        <v>177</v>
      </c>
      <c r="H4" s="454" t="s">
        <v>344</v>
      </c>
      <c r="I4" s="383" t="s">
        <v>345</v>
      </c>
      <c r="J4" s="383" t="s">
        <v>346</v>
      </c>
      <c r="K4" s="383" t="s">
        <v>347</v>
      </c>
      <c r="L4" s="383" t="s">
        <v>348</v>
      </c>
      <c r="M4" s="384" t="s">
        <v>349</v>
      </c>
      <c r="N4" s="454" t="s">
        <v>357</v>
      </c>
      <c r="O4" s="454" t="s">
        <v>358</v>
      </c>
      <c r="P4" s="384" t="s">
        <v>359</v>
      </c>
      <c r="Q4" s="454" t="s">
        <v>360</v>
      </c>
      <c r="R4" s="454" t="s">
        <v>361</v>
      </c>
      <c r="S4" s="384" t="s">
        <v>362</v>
      </c>
    </row>
    <row r="5" spans="1:19" ht="15" customHeight="1" x14ac:dyDescent="0.35">
      <c r="A5" s="419" t="s">
        <v>12</v>
      </c>
      <c r="B5" s="215">
        <v>2362</v>
      </c>
      <c r="C5" s="215">
        <v>2252</v>
      </c>
      <c r="D5" s="215">
        <v>2319</v>
      </c>
      <c r="E5" s="215">
        <v>2314</v>
      </c>
      <c r="F5" s="215">
        <v>2511</v>
      </c>
      <c r="G5" s="399">
        <v>2963</v>
      </c>
      <c r="H5" s="410">
        <v>24.301439999999999</v>
      </c>
      <c r="I5" s="411">
        <v>18.56128</v>
      </c>
      <c r="J5" s="411">
        <v>23.544629999999998</v>
      </c>
      <c r="K5" s="411">
        <v>24.589459999999999</v>
      </c>
      <c r="L5" s="411">
        <v>36.200716999999997</v>
      </c>
      <c r="M5" s="412">
        <v>41.916975999999998</v>
      </c>
      <c r="N5" s="365">
        <f t="shared" ref="N5:N13" si="0">(G5-F5)/F5*100</f>
        <v>18.00079649542015</v>
      </c>
      <c r="O5" s="365">
        <f t="shared" ref="O5:O13" si="1">(G5-E5)/E5*100</f>
        <v>28.046672428694901</v>
      </c>
      <c r="P5" s="435">
        <f t="shared" ref="P5:P13" si="2">(G5-B5)/B5*100</f>
        <v>25.444538526672311</v>
      </c>
      <c r="Q5" s="365">
        <f>M5-L5</f>
        <v>5.7162590000000009</v>
      </c>
      <c r="R5" s="365">
        <f>M5-K5</f>
        <v>17.327515999999999</v>
      </c>
      <c r="S5" s="435">
        <f>M5-H5</f>
        <v>17.615535999999999</v>
      </c>
    </row>
    <row r="6" spans="1:19" ht="15" customHeight="1" x14ac:dyDescent="0.35">
      <c r="A6" s="420" t="s">
        <v>13</v>
      </c>
      <c r="B6" s="257">
        <v>2614</v>
      </c>
      <c r="C6" s="257">
        <v>2523</v>
      </c>
      <c r="D6" s="257">
        <v>2591</v>
      </c>
      <c r="E6" s="257">
        <v>2452</v>
      </c>
      <c r="F6" s="257">
        <v>2555</v>
      </c>
      <c r="G6" s="400">
        <v>2675</v>
      </c>
      <c r="H6" s="413">
        <v>34.31523</v>
      </c>
      <c r="I6" s="414">
        <v>30.122870000000002</v>
      </c>
      <c r="J6" s="414">
        <v>31.45504</v>
      </c>
      <c r="K6" s="414">
        <v>33.768350000000005</v>
      </c>
      <c r="L6" s="414">
        <v>42.857143000000001</v>
      </c>
      <c r="M6" s="415">
        <v>45.271028000000001</v>
      </c>
      <c r="N6" s="366">
        <f t="shared" si="0"/>
        <v>4.6966731898238745</v>
      </c>
      <c r="O6" s="366">
        <f t="shared" si="1"/>
        <v>9.0946166394779766</v>
      </c>
      <c r="P6" s="437">
        <f t="shared" si="2"/>
        <v>2.3335883703136955</v>
      </c>
      <c r="Q6" s="366">
        <f t="shared" ref="Q6:Q13" si="3">M6-L6</f>
        <v>2.4138850000000005</v>
      </c>
      <c r="R6" s="366">
        <f t="shared" ref="R6:R13" si="4">M6-K6</f>
        <v>11.502677999999996</v>
      </c>
      <c r="S6" s="437">
        <f t="shared" ref="S6:S13" si="5">M6-H6</f>
        <v>10.955798000000001</v>
      </c>
    </row>
    <row r="7" spans="1:19" ht="15" customHeight="1" x14ac:dyDescent="0.35">
      <c r="A7" s="419" t="s">
        <v>154</v>
      </c>
      <c r="B7" s="215">
        <v>485</v>
      </c>
      <c r="C7" s="215">
        <v>641</v>
      </c>
      <c r="D7" s="215">
        <v>636</v>
      </c>
      <c r="E7" s="215">
        <v>614</v>
      </c>
      <c r="F7" s="215">
        <v>492</v>
      </c>
      <c r="G7" s="399">
        <v>565</v>
      </c>
      <c r="H7" s="410">
        <v>26.185570000000002</v>
      </c>
      <c r="I7" s="411">
        <v>20.280809999999999</v>
      </c>
      <c r="J7" s="411">
        <v>22.169810000000002</v>
      </c>
      <c r="K7" s="411">
        <v>24.104229999999998</v>
      </c>
      <c r="L7" s="411">
        <v>44.308942999999999</v>
      </c>
      <c r="M7" s="412">
        <v>46.902655000000003</v>
      </c>
      <c r="N7" s="365">
        <f t="shared" si="0"/>
        <v>14.83739837398374</v>
      </c>
      <c r="O7" s="365">
        <f t="shared" si="1"/>
        <v>-7.980456026058631</v>
      </c>
      <c r="P7" s="435">
        <f t="shared" si="2"/>
        <v>16.494845360824741</v>
      </c>
      <c r="Q7" s="365">
        <f t="shared" si="3"/>
        <v>2.5937120000000036</v>
      </c>
      <c r="R7" s="365">
        <f t="shared" si="4"/>
        <v>22.798425000000005</v>
      </c>
      <c r="S7" s="435">
        <f t="shared" si="5"/>
        <v>20.717085000000001</v>
      </c>
    </row>
    <row r="8" spans="1:19" ht="17" customHeight="1" x14ac:dyDescent="0.35">
      <c r="A8" s="421" t="s">
        <v>35</v>
      </c>
      <c r="B8" s="257">
        <v>70</v>
      </c>
      <c r="C8" s="257">
        <v>82</v>
      </c>
      <c r="D8" s="257">
        <v>93</v>
      </c>
      <c r="E8" s="257">
        <v>79</v>
      </c>
      <c r="F8" s="257">
        <v>47</v>
      </c>
      <c r="G8" s="400">
        <v>108</v>
      </c>
      <c r="H8" s="413">
        <v>1.4285700000000001</v>
      </c>
      <c r="I8" s="414">
        <v>9.7561</v>
      </c>
      <c r="J8" s="414">
        <v>7.5268799999999993</v>
      </c>
      <c r="K8" s="414">
        <v>7.5949400000000002</v>
      </c>
      <c r="L8" s="414">
        <v>29.787234000000002</v>
      </c>
      <c r="M8" s="415">
        <v>30.555555999999999</v>
      </c>
      <c r="N8" s="366">
        <f t="shared" si="0"/>
        <v>129.78723404255319</v>
      </c>
      <c r="O8" s="366">
        <f t="shared" si="1"/>
        <v>36.708860759493675</v>
      </c>
      <c r="P8" s="437">
        <f t="shared" si="2"/>
        <v>54.285714285714285</v>
      </c>
      <c r="Q8" s="366">
        <f t="shared" si="3"/>
        <v>0.76832199999999773</v>
      </c>
      <c r="R8" s="366">
        <f t="shared" si="4"/>
        <v>22.960615999999998</v>
      </c>
      <c r="S8" s="437">
        <f t="shared" si="5"/>
        <v>29.126985999999999</v>
      </c>
    </row>
    <row r="9" spans="1:19" ht="15" customHeight="1" x14ac:dyDescent="0.35">
      <c r="A9" s="422" t="s">
        <v>36</v>
      </c>
      <c r="B9" s="215">
        <v>75</v>
      </c>
      <c r="C9" s="215">
        <v>79</v>
      </c>
      <c r="D9" s="215">
        <v>59</v>
      </c>
      <c r="E9" s="215">
        <v>36</v>
      </c>
      <c r="F9" s="215">
        <v>45</v>
      </c>
      <c r="G9" s="399">
        <v>90</v>
      </c>
      <c r="H9" s="410">
        <v>25.333329999999997</v>
      </c>
      <c r="I9" s="411">
        <v>8.8607599999999991</v>
      </c>
      <c r="J9" s="411">
        <v>13.55932</v>
      </c>
      <c r="K9" s="411">
        <v>25</v>
      </c>
      <c r="L9" s="411">
        <v>20</v>
      </c>
      <c r="M9" s="412">
        <v>32.222222000000002</v>
      </c>
      <c r="N9" s="365">
        <f t="shared" si="0"/>
        <v>100</v>
      </c>
      <c r="O9" s="365">
        <f t="shared" si="1"/>
        <v>150</v>
      </c>
      <c r="P9" s="435">
        <f t="shared" si="2"/>
        <v>20</v>
      </c>
      <c r="Q9" s="365">
        <f t="shared" si="3"/>
        <v>12.222222000000002</v>
      </c>
      <c r="R9" s="365">
        <f t="shared" si="4"/>
        <v>7.2222220000000021</v>
      </c>
      <c r="S9" s="435">
        <f t="shared" si="5"/>
        <v>6.8888920000000056</v>
      </c>
    </row>
    <row r="10" spans="1:19" ht="15" customHeight="1" x14ac:dyDescent="0.35">
      <c r="A10" s="421" t="s">
        <v>18</v>
      </c>
      <c r="B10" s="257">
        <v>3356</v>
      </c>
      <c r="C10" s="257">
        <v>3586</v>
      </c>
      <c r="D10" s="257">
        <v>3683</v>
      </c>
      <c r="E10" s="257">
        <v>3706</v>
      </c>
      <c r="F10" s="257">
        <v>3635</v>
      </c>
      <c r="G10" s="400">
        <v>3783</v>
      </c>
      <c r="H10" s="413">
        <v>41.209769999999999</v>
      </c>
      <c r="I10" s="414">
        <v>37.172339999999998</v>
      </c>
      <c r="J10" s="414">
        <v>37.469450000000002</v>
      </c>
      <c r="K10" s="414">
        <v>37.20993</v>
      </c>
      <c r="L10" s="414">
        <v>47.86795</v>
      </c>
      <c r="M10" s="415">
        <v>57.864128999999998</v>
      </c>
      <c r="N10" s="366">
        <f t="shared" si="0"/>
        <v>4.0715268225584591</v>
      </c>
      <c r="O10" s="366">
        <f t="shared" si="1"/>
        <v>2.077711818672423</v>
      </c>
      <c r="P10" s="437">
        <f t="shared" si="2"/>
        <v>12.723480333730633</v>
      </c>
      <c r="Q10" s="366">
        <f t="shared" si="3"/>
        <v>9.9961789999999979</v>
      </c>
      <c r="R10" s="366">
        <f t="shared" si="4"/>
        <v>20.654198999999998</v>
      </c>
      <c r="S10" s="437">
        <f t="shared" si="5"/>
        <v>16.654358999999999</v>
      </c>
    </row>
    <row r="11" spans="1:19" ht="14.5" customHeight="1" x14ac:dyDescent="0.35">
      <c r="A11" s="419" t="s">
        <v>82</v>
      </c>
      <c r="B11" s="230">
        <v>222</v>
      </c>
      <c r="C11" s="230">
        <v>272</v>
      </c>
      <c r="D11" s="230">
        <v>304</v>
      </c>
      <c r="E11" s="230">
        <v>294</v>
      </c>
      <c r="F11" s="230">
        <v>318</v>
      </c>
      <c r="G11" s="401">
        <v>320</v>
      </c>
      <c r="H11" s="410">
        <v>44.14414</v>
      </c>
      <c r="I11" s="411">
        <v>53.676469999999995</v>
      </c>
      <c r="J11" s="411">
        <v>50</v>
      </c>
      <c r="K11" s="411">
        <v>40.816330000000001</v>
      </c>
      <c r="L11" s="411">
        <v>65.408805000000001</v>
      </c>
      <c r="M11" s="412">
        <v>56.25</v>
      </c>
      <c r="N11" s="365">
        <f t="shared" si="0"/>
        <v>0.62893081761006298</v>
      </c>
      <c r="O11" s="365">
        <f t="shared" si="1"/>
        <v>8.8435374149659864</v>
      </c>
      <c r="P11" s="435">
        <f t="shared" si="2"/>
        <v>44.144144144144143</v>
      </c>
      <c r="Q11" s="365">
        <f t="shared" si="3"/>
        <v>-9.158805000000001</v>
      </c>
      <c r="R11" s="365">
        <f t="shared" si="4"/>
        <v>15.433669999999999</v>
      </c>
      <c r="S11" s="435">
        <f t="shared" si="5"/>
        <v>12.10586</v>
      </c>
    </row>
    <row r="12" spans="1:19" ht="15" customHeight="1" x14ac:dyDescent="0.35">
      <c r="A12" s="421" t="s">
        <v>19</v>
      </c>
      <c r="B12" s="253">
        <v>1923</v>
      </c>
      <c r="C12" s="253">
        <v>1861</v>
      </c>
      <c r="D12" s="253">
        <v>1891</v>
      </c>
      <c r="E12" s="253">
        <v>1646</v>
      </c>
      <c r="F12" s="253">
        <v>1709</v>
      </c>
      <c r="G12" s="402">
        <v>1945</v>
      </c>
      <c r="H12" s="413">
        <v>35.881439999999998</v>
      </c>
      <c r="I12" s="414">
        <v>29.876409999999996</v>
      </c>
      <c r="J12" s="414">
        <v>30.565840000000001</v>
      </c>
      <c r="K12" s="414">
        <v>31.470230000000001</v>
      </c>
      <c r="L12" s="414">
        <v>50.555880999999999</v>
      </c>
      <c r="M12" s="415">
        <v>56.25</v>
      </c>
      <c r="N12" s="366">
        <f t="shared" si="0"/>
        <v>13.809245172615563</v>
      </c>
      <c r="O12" s="366">
        <f t="shared" si="1"/>
        <v>18.165249088699877</v>
      </c>
      <c r="P12" s="437">
        <f t="shared" si="2"/>
        <v>1.1440457618304731</v>
      </c>
      <c r="Q12" s="366">
        <f t="shared" si="3"/>
        <v>5.6941190000000006</v>
      </c>
      <c r="R12" s="366">
        <f t="shared" si="4"/>
        <v>24.779769999999999</v>
      </c>
      <c r="S12" s="437">
        <f t="shared" si="5"/>
        <v>20.368560000000002</v>
      </c>
    </row>
    <row r="13" spans="1:19" ht="15" customHeight="1" x14ac:dyDescent="0.35">
      <c r="A13" s="423" t="s">
        <v>22</v>
      </c>
      <c r="B13" s="224">
        <v>23795</v>
      </c>
      <c r="C13" s="224">
        <v>24112</v>
      </c>
      <c r="D13" s="224">
        <v>24331</v>
      </c>
      <c r="E13" s="224">
        <v>23460</v>
      </c>
      <c r="F13" s="224">
        <v>23571</v>
      </c>
      <c r="G13" s="403">
        <v>26807</v>
      </c>
      <c r="H13" s="416">
        <v>33.481819999999999</v>
      </c>
      <c r="I13" s="417">
        <v>31.69791</v>
      </c>
      <c r="J13" s="417">
        <v>32.325020000000002</v>
      </c>
      <c r="K13" s="417">
        <v>31.790279999999999</v>
      </c>
      <c r="L13" s="417">
        <v>46.345084999999997</v>
      </c>
      <c r="M13" s="418">
        <v>50.960569999999997</v>
      </c>
      <c r="N13" s="398">
        <f t="shared" si="0"/>
        <v>13.728734461838702</v>
      </c>
      <c r="O13" s="398">
        <f t="shared" si="1"/>
        <v>14.266837169650467</v>
      </c>
      <c r="P13" s="443">
        <f t="shared" si="2"/>
        <v>12.658121454086993</v>
      </c>
      <c r="Q13" s="398">
        <f t="shared" si="3"/>
        <v>4.6154849999999996</v>
      </c>
      <c r="R13" s="398">
        <f t="shared" si="4"/>
        <v>19.170289999999998</v>
      </c>
      <c r="S13" s="443">
        <f t="shared" si="5"/>
        <v>17.478749999999998</v>
      </c>
    </row>
    <row r="14" spans="1:19" ht="15" customHeight="1" x14ac:dyDescent="0.35">
      <c r="F14" s="209"/>
      <c r="G14" s="209"/>
    </row>
    <row r="15" spans="1:19" ht="15" customHeight="1" x14ac:dyDescent="0.35">
      <c r="A15" s="68" t="s">
        <v>204</v>
      </c>
      <c r="F15" s="209"/>
      <c r="G15" s="209"/>
    </row>
    <row r="16" spans="1:19" ht="15" customHeight="1" x14ac:dyDescent="0.35">
      <c r="A16" s="39" t="s">
        <v>38</v>
      </c>
      <c r="F16" s="209"/>
      <c r="G16" s="209"/>
    </row>
    <row r="17" spans="1:7" ht="15" customHeight="1" x14ac:dyDescent="0.35">
      <c r="F17" s="209"/>
      <c r="G17" s="209"/>
    </row>
    <row r="18" spans="1:7" ht="15" customHeight="1" x14ac:dyDescent="0.35">
      <c r="A18" s="29" t="s">
        <v>8</v>
      </c>
      <c r="F18" s="209"/>
      <c r="G18" s="209"/>
    </row>
    <row r="19" spans="1:7" ht="15" customHeight="1" x14ac:dyDescent="0.35">
      <c r="F19" s="209"/>
      <c r="G19" s="209"/>
    </row>
  </sheetData>
  <mergeCells count="4">
    <mergeCell ref="B3:G3"/>
    <mergeCell ref="H3:M3"/>
    <mergeCell ref="N3:P3"/>
    <mergeCell ref="Q3:S3"/>
  </mergeCells>
  <hyperlinks>
    <hyperlink ref="A18" location="Index!A1" display="Back to index" xr:uid="{4DEFEBD1-F022-4831-807D-32BAAE37C5C5}"/>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54" id="{47C8D5B5-4E8A-4006-A055-DBAD19828975}">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53" id="{56AC81AC-B887-4015-B208-C049C25CC5E5}">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52" id="{75692A4F-2963-44B8-A403-ED1AE4B7022A}">
            <x14:iconSet iconSet="3Triangles">
              <x14:cfvo type="percent">
                <xm:f>0</xm:f>
              </x14:cfvo>
              <x14:cfvo type="num">
                <xm:f>1.0000000000000001E-5</xm:f>
              </x14:cfvo>
              <x14:cfvo type="num">
                <xm:f>1.0000000000000001E-5</xm:f>
              </x14:cfvo>
            </x14:iconSet>
          </x14:cfRule>
          <xm:sqref>O5</xm:sqref>
        </x14:conditionalFormatting>
        <x14:conditionalFormatting xmlns:xm="http://schemas.microsoft.com/office/excel/2006/main">
          <x14:cfRule type="iconSet" priority="51" id="{5A9E30BD-6437-447B-B14D-98EA4DEDC53D}">
            <x14:iconSet iconSet="3Triangles">
              <x14:cfvo type="percent">
                <xm:f>0</xm:f>
              </x14:cfvo>
              <x14:cfvo type="num">
                <xm:f>1.0000000000000001E-5</xm:f>
              </x14:cfvo>
              <x14:cfvo type="num">
                <xm:f>1.0000000000000001E-5</xm:f>
              </x14:cfvo>
            </x14:iconSet>
          </x14:cfRule>
          <xm:sqref>O6</xm:sqref>
        </x14:conditionalFormatting>
        <x14:conditionalFormatting xmlns:xm="http://schemas.microsoft.com/office/excel/2006/main">
          <x14:cfRule type="iconSet" priority="50" id="{1452A743-E233-4CA6-B60B-EB726D3F82FA}">
            <x14:iconSet iconSet="3Triangles">
              <x14:cfvo type="percent">
                <xm:f>0</xm:f>
              </x14:cfvo>
              <x14:cfvo type="num">
                <xm:f>1.0000000000000001E-5</xm:f>
              </x14:cfvo>
              <x14:cfvo type="num">
                <xm:f>1.0000000000000001E-5</xm:f>
              </x14:cfvo>
            </x14:iconSet>
          </x14:cfRule>
          <xm:sqref>P5</xm:sqref>
        </x14:conditionalFormatting>
        <x14:conditionalFormatting xmlns:xm="http://schemas.microsoft.com/office/excel/2006/main">
          <x14:cfRule type="iconSet" priority="49" id="{26968835-AE8B-4AA2-885A-5BFB1890E741}">
            <x14:iconSet iconSet="3Triangles">
              <x14:cfvo type="percent">
                <xm:f>0</xm:f>
              </x14:cfvo>
              <x14:cfvo type="num">
                <xm:f>1.0000000000000001E-5</xm:f>
              </x14:cfvo>
              <x14:cfvo type="num">
                <xm:f>1.0000000000000001E-5</xm:f>
              </x14:cfvo>
            </x14:iconSet>
          </x14:cfRule>
          <xm:sqref>P6</xm:sqref>
        </x14:conditionalFormatting>
        <x14:conditionalFormatting xmlns:xm="http://schemas.microsoft.com/office/excel/2006/main">
          <x14:cfRule type="iconSet" priority="48" id="{4B7A4759-62AB-4FAF-8DAB-79801F795C0B}">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47" id="{CB24F78E-6337-49EE-BAD1-E58D2E765373}">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46" id="{2C0DB941-07A1-41C0-BE16-8165BB9C4DE4}">
            <x14:iconSet iconSet="3Triangles">
              <x14:cfvo type="percent">
                <xm:f>0</xm:f>
              </x14:cfvo>
              <x14:cfvo type="num">
                <xm:f>1.0000000000000001E-5</xm:f>
              </x14:cfvo>
              <x14:cfvo type="num">
                <xm:f>1.0000000000000001E-5</xm:f>
              </x14:cfvo>
            </x14:iconSet>
          </x14:cfRule>
          <xm:sqref>O7</xm:sqref>
        </x14:conditionalFormatting>
        <x14:conditionalFormatting xmlns:xm="http://schemas.microsoft.com/office/excel/2006/main">
          <x14:cfRule type="iconSet" priority="45" id="{A693F76F-B852-41BA-A33D-54969D432078}">
            <x14:iconSet iconSet="3Triangles">
              <x14:cfvo type="percent">
                <xm:f>0</xm:f>
              </x14:cfvo>
              <x14:cfvo type="num">
                <xm:f>1.0000000000000001E-5</xm:f>
              </x14:cfvo>
              <x14:cfvo type="num">
                <xm:f>1.0000000000000001E-5</xm:f>
              </x14:cfvo>
            </x14:iconSet>
          </x14:cfRule>
          <xm:sqref>O8</xm:sqref>
        </x14:conditionalFormatting>
        <x14:conditionalFormatting xmlns:xm="http://schemas.microsoft.com/office/excel/2006/main">
          <x14:cfRule type="iconSet" priority="44" id="{DF7622AE-E830-4A80-AEA5-583BCEDFBD6E}">
            <x14:iconSet iconSet="3Triangles">
              <x14:cfvo type="percent">
                <xm:f>0</xm:f>
              </x14:cfvo>
              <x14:cfvo type="num">
                <xm:f>1.0000000000000001E-5</xm:f>
              </x14:cfvo>
              <x14:cfvo type="num">
                <xm:f>1.0000000000000001E-5</xm:f>
              </x14:cfvo>
            </x14:iconSet>
          </x14:cfRule>
          <xm:sqref>P7</xm:sqref>
        </x14:conditionalFormatting>
        <x14:conditionalFormatting xmlns:xm="http://schemas.microsoft.com/office/excel/2006/main">
          <x14:cfRule type="iconSet" priority="43" id="{3209E9C1-BC9F-4606-982A-76329DE9CCA8}">
            <x14:iconSet iconSet="3Triangles">
              <x14:cfvo type="percent">
                <xm:f>0</xm:f>
              </x14:cfvo>
              <x14:cfvo type="num">
                <xm:f>1.0000000000000001E-5</xm:f>
              </x14:cfvo>
              <x14:cfvo type="num">
                <xm:f>1.0000000000000001E-5</xm:f>
              </x14:cfvo>
            </x14:iconSet>
          </x14:cfRule>
          <xm:sqref>P8</xm:sqref>
        </x14:conditionalFormatting>
        <x14:conditionalFormatting xmlns:xm="http://schemas.microsoft.com/office/excel/2006/main">
          <x14:cfRule type="iconSet" priority="42" id="{0A1F750E-0AB9-4711-A990-D376A4F6E63D}">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41" id="{523F1477-6EAD-42B6-BCD9-DAD8BE7ED297}">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40" id="{3218BAB2-6091-4C50-8BD6-98D6E55D9098}">
            <x14:iconSet iconSet="3Triangles">
              <x14:cfvo type="percent">
                <xm:f>0</xm:f>
              </x14:cfvo>
              <x14:cfvo type="num">
                <xm:f>1.0000000000000001E-5</xm:f>
              </x14:cfvo>
              <x14:cfvo type="num">
                <xm:f>1.0000000000000001E-5</xm:f>
              </x14:cfvo>
            </x14:iconSet>
          </x14:cfRule>
          <xm:sqref>O9</xm:sqref>
        </x14:conditionalFormatting>
        <x14:conditionalFormatting xmlns:xm="http://schemas.microsoft.com/office/excel/2006/main">
          <x14:cfRule type="iconSet" priority="39" id="{BA12E1BB-8474-4D0A-83FB-C8C33AE964A2}">
            <x14:iconSet iconSet="3Triangles">
              <x14:cfvo type="percent">
                <xm:f>0</xm:f>
              </x14:cfvo>
              <x14:cfvo type="num">
                <xm:f>1.0000000000000001E-5</xm:f>
              </x14:cfvo>
              <x14:cfvo type="num">
                <xm:f>1.0000000000000001E-5</xm:f>
              </x14:cfvo>
            </x14:iconSet>
          </x14:cfRule>
          <xm:sqref>O10</xm:sqref>
        </x14:conditionalFormatting>
        <x14:conditionalFormatting xmlns:xm="http://schemas.microsoft.com/office/excel/2006/main">
          <x14:cfRule type="iconSet" priority="38" id="{A088C0C2-2561-444D-BBDE-5AAC9455EB27}">
            <x14:iconSet iconSet="3Triangles">
              <x14:cfvo type="percent">
                <xm:f>0</xm:f>
              </x14:cfvo>
              <x14:cfvo type="num">
                <xm:f>1.0000000000000001E-5</xm:f>
              </x14:cfvo>
              <x14:cfvo type="num">
                <xm:f>1.0000000000000001E-5</xm:f>
              </x14:cfvo>
            </x14:iconSet>
          </x14:cfRule>
          <xm:sqref>P9</xm:sqref>
        </x14:conditionalFormatting>
        <x14:conditionalFormatting xmlns:xm="http://schemas.microsoft.com/office/excel/2006/main">
          <x14:cfRule type="iconSet" priority="37" id="{616D9B49-6953-4D92-9A9A-85B53D794B84}">
            <x14:iconSet iconSet="3Triangles">
              <x14:cfvo type="percent">
                <xm:f>0</xm:f>
              </x14:cfvo>
              <x14:cfvo type="num">
                <xm:f>1.0000000000000001E-5</xm:f>
              </x14:cfvo>
              <x14:cfvo type="num">
                <xm:f>1.0000000000000001E-5</xm:f>
              </x14:cfvo>
            </x14:iconSet>
          </x14:cfRule>
          <xm:sqref>P10</xm:sqref>
        </x14:conditionalFormatting>
        <x14:conditionalFormatting xmlns:xm="http://schemas.microsoft.com/office/excel/2006/main">
          <x14:cfRule type="iconSet" priority="36" id="{B9CB915D-3AC4-4B51-8036-D40172294674}">
            <x14:iconSet iconSet="3Triangles">
              <x14:cfvo type="percent">
                <xm:f>0</xm:f>
              </x14:cfvo>
              <x14:cfvo type="num">
                <xm:f>1.0000000000000001E-5</xm:f>
              </x14:cfvo>
              <x14:cfvo type="num">
                <xm:f>1.0000000000000001E-5</xm:f>
              </x14:cfvo>
            </x14:iconSet>
          </x14:cfRule>
          <xm:sqref>N11</xm:sqref>
        </x14:conditionalFormatting>
        <x14:conditionalFormatting xmlns:xm="http://schemas.microsoft.com/office/excel/2006/main">
          <x14:cfRule type="iconSet" priority="35" id="{D48D596E-9112-4600-BA02-92A86E9EA888}">
            <x14:iconSet iconSet="3Triangles">
              <x14:cfvo type="percent">
                <xm:f>0</xm:f>
              </x14:cfvo>
              <x14:cfvo type="num">
                <xm:f>1.0000000000000001E-5</xm:f>
              </x14:cfvo>
              <x14:cfvo type="num">
                <xm:f>1.0000000000000001E-5</xm:f>
              </x14:cfvo>
            </x14:iconSet>
          </x14:cfRule>
          <xm:sqref>N12</xm:sqref>
        </x14:conditionalFormatting>
        <x14:conditionalFormatting xmlns:xm="http://schemas.microsoft.com/office/excel/2006/main">
          <x14:cfRule type="iconSet" priority="34" id="{1CAFF911-F455-47CF-B80E-34F3F1827CAD}">
            <x14:iconSet iconSet="3Triangles">
              <x14:cfvo type="percent">
                <xm:f>0</xm:f>
              </x14:cfvo>
              <x14:cfvo type="num">
                <xm:f>1.0000000000000001E-5</xm:f>
              </x14:cfvo>
              <x14:cfvo type="num">
                <xm:f>1.0000000000000001E-5</xm:f>
              </x14:cfvo>
            </x14:iconSet>
          </x14:cfRule>
          <xm:sqref>O11</xm:sqref>
        </x14:conditionalFormatting>
        <x14:conditionalFormatting xmlns:xm="http://schemas.microsoft.com/office/excel/2006/main">
          <x14:cfRule type="iconSet" priority="33" id="{3910111A-5C0A-47D2-8913-8B455C5B0A7B}">
            <x14:iconSet iconSet="3Triangles">
              <x14:cfvo type="percent">
                <xm:f>0</xm:f>
              </x14:cfvo>
              <x14:cfvo type="num">
                <xm:f>1.0000000000000001E-5</xm:f>
              </x14:cfvo>
              <x14:cfvo type="num">
                <xm:f>1.0000000000000001E-5</xm:f>
              </x14:cfvo>
            </x14:iconSet>
          </x14:cfRule>
          <xm:sqref>O12</xm:sqref>
        </x14:conditionalFormatting>
        <x14:conditionalFormatting xmlns:xm="http://schemas.microsoft.com/office/excel/2006/main">
          <x14:cfRule type="iconSet" priority="32" id="{CBBAD3A0-9DED-4BE5-A308-79A608244616}">
            <x14:iconSet iconSet="3Triangles">
              <x14:cfvo type="percent">
                <xm:f>0</xm:f>
              </x14:cfvo>
              <x14:cfvo type="num">
                <xm:f>1.0000000000000001E-5</xm:f>
              </x14:cfvo>
              <x14:cfvo type="num">
                <xm:f>1.0000000000000001E-5</xm:f>
              </x14:cfvo>
            </x14:iconSet>
          </x14:cfRule>
          <xm:sqref>P11</xm:sqref>
        </x14:conditionalFormatting>
        <x14:conditionalFormatting xmlns:xm="http://schemas.microsoft.com/office/excel/2006/main">
          <x14:cfRule type="iconSet" priority="31" id="{B595E121-3583-45CB-990C-A774764F95ED}">
            <x14:iconSet iconSet="3Triangles">
              <x14:cfvo type="percent">
                <xm:f>0</xm:f>
              </x14:cfvo>
              <x14:cfvo type="num">
                <xm:f>1.0000000000000001E-5</xm:f>
              </x14:cfvo>
              <x14:cfvo type="num">
                <xm:f>1.0000000000000001E-5</xm:f>
              </x14:cfvo>
            </x14:iconSet>
          </x14:cfRule>
          <xm:sqref>P12</xm:sqref>
        </x14:conditionalFormatting>
        <x14:conditionalFormatting xmlns:xm="http://schemas.microsoft.com/office/excel/2006/main">
          <x14:cfRule type="iconSet" priority="30" id="{C1E773F8-708F-413F-A82E-D77DF7A49209}">
            <x14:iconSet iconSet="3Triangles">
              <x14:cfvo type="percent">
                <xm:f>0</xm:f>
              </x14:cfvo>
              <x14:cfvo type="num">
                <xm:f>1.0000000000000001E-5</xm:f>
              </x14:cfvo>
              <x14:cfvo type="num">
                <xm:f>1.0000000000000001E-5</xm:f>
              </x14:cfvo>
            </x14:iconSet>
          </x14:cfRule>
          <xm:sqref>N13</xm:sqref>
        </x14:conditionalFormatting>
        <x14:conditionalFormatting xmlns:xm="http://schemas.microsoft.com/office/excel/2006/main">
          <x14:cfRule type="iconSet" priority="29" id="{66D98C7B-3BD3-48C2-8848-BD905BE05AEC}">
            <x14:iconSet iconSet="3Triangles">
              <x14:cfvo type="percent">
                <xm:f>0</xm:f>
              </x14:cfvo>
              <x14:cfvo type="num">
                <xm:f>1.0000000000000001E-5</xm:f>
              </x14:cfvo>
              <x14:cfvo type="num">
                <xm:f>1.0000000000000001E-5</xm:f>
              </x14:cfvo>
            </x14:iconSet>
          </x14:cfRule>
          <xm:sqref>O13</xm:sqref>
        </x14:conditionalFormatting>
        <x14:conditionalFormatting xmlns:xm="http://schemas.microsoft.com/office/excel/2006/main">
          <x14:cfRule type="iconSet" priority="28" id="{A2B5E5DB-3296-485B-B040-FB31CDE96126}">
            <x14:iconSet iconSet="3Triangles">
              <x14:cfvo type="percent">
                <xm:f>0</xm:f>
              </x14:cfvo>
              <x14:cfvo type="num">
                <xm:f>1.0000000000000001E-5</xm:f>
              </x14:cfvo>
              <x14:cfvo type="num">
                <xm:f>1.0000000000000001E-5</xm:f>
              </x14:cfvo>
            </x14:iconSet>
          </x14:cfRule>
          <xm:sqref>P13</xm:sqref>
        </x14:conditionalFormatting>
        <x14:conditionalFormatting xmlns:xm="http://schemas.microsoft.com/office/excel/2006/main">
          <x14:cfRule type="iconSet" priority="27" id="{638CE9C2-2368-45F1-8042-347B46989599}">
            <x14:iconSet iconSet="3Triangles">
              <x14:cfvo type="percent">
                <xm:f>0</xm:f>
              </x14:cfvo>
              <x14:cfvo type="num">
                <xm:f>1.0000000000000001E-5</xm:f>
              </x14:cfvo>
              <x14:cfvo type="num">
                <xm:f>1.0000000000000001E-5</xm:f>
              </x14:cfvo>
            </x14:iconSet>
          </x14:cfRule>
          <xm:sqref>Q5</xm:sqref>
        </x14:conditionalFormatting>
        <x14:conditionalFormatting xmlns:xm="http://schemas.microsoft.com/office/excel/2006/main">
          <x14:cfRule type="iconSet" priority="26" id="{12A5B047-CB5C-41C6-9B98-0FDDC03AE231}">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25" id="{021EE0A0-ACC7-4143-8773-75BACB34BF6A}">
            <x14:iconSet iconSet="3Triangles">
              <x14:cfvo type="percent">
                <xm:f>0</xm:f>
              </x14:cfvo>
              <x14:cfvo type="num">
                <xm:f>1.0000000000000001E-5</xm:f>
              </x14:cfvo>
              <x14:cfvo type="num">
                <xm:f>1.0000000000000001E-5</xm:f>
              </x14:cfvo>
            </x14:iconSet>
          </x14:cfRule>
          <xm:sqref>R5</xm:sqref>
        </x14:conditionalFormatting>
        <x14:conditionalFormatting xmlns:xm="http://schemas.microsoft.com/office/excel/2006/main">
          <x14:cfRule type="iconSet" priority="24" id="{46D14640-941A-4569-9DBD-DE4C3060939C}">
            <x14:iconSet iconSet="3Triangles">
              <x14:cfvo type="percent">
                <xm:f>0</xm:f>
              </x14:cfvo>
              <x14:cfvo type="num">
                <xm:f>1.0000000000000001E-5</xm:f>
              </x14:cfvo>
              <x14:cfvo type="num">
                <xm:f>1.0000000000000001E-5</xm:f>
              </x14:cfvo>
            </x14:iconSet>
          </x14:cfRule>
          <xm:sqref>R6</xm:sqref>
        </x14:conditionalFormatting>
        <x14:conditionalFormatting xmlns:xm="http://schemas.microsoft.com/office/excel/2006/main">
          <x14:cfRule type="iconSet" priority="23" id="{E768238E-7E23-4A2D-8492-268A319CBE0A}">
            <x14:iconSet iconSet="3Triangles">
              <x14:cfvo type="percent">
                <xm:f>0</xm:f>
              </x14:cfvo>
              <x14:cfvo type="num">
                <xm:f>1.0000000000000001E-5</xm:f>
              </x14:cfvo>
              <x14:cfvo type="num">
                <xm:f>1.0000000000000001E-5</xm:f>
              </x14:cfvo>
            </x14:iconSet>
          </x14:cfRule>
          <xm:sqref>S5</xm:sqref>
        </x14:conditionalFormatting>
        <x14:conditionalFormatting xmlns:xm="http://schemas.microsoft.com/office/excel/2006/main">
          <x14:cfRule type="iconSet" priority="22" id="{E068F210-6378-42A8-B929-146A0553227C}">
            <x14:iconSet iconSet="3Triangles">
              <x14:cfvo type="percent">
                <xm:f>0</xm:f>
              </x14:cfvo>
              <x14:cfvo type="num">
                <xm:f>1.0000000000000001E-5</xm:f>
              </x14:cfvo>
              <x14:cfvo type="num">
                <xm:f>1.0000000000000001E-5</xm:f>
              </x14:cfvo>
            </x14:iconSet>
          </x14:cfRule>
          <xm:sqref>S6</xm:sqref>
        </x14:conditionalFormatting>
        <x14:conditionalFormatting xmlns:xm="http://schemas.microsoft.com/office/excel/2006/main">
          <x14:cfRule type="iconSet" priority="21" id="{78E8A2E4-5973-4817-A26C-085F65EE877F}">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20" id="{FD5E3AE0-D53A-49AD-98ED-87A2AE840D74}">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19" id="{0AA9C3D4-F8F8-40BF-BE0A-616C47494AF9}">
            <x14:iconSet iconSet="3Triangles">
              <x14:cfvo type="percent">
                <xm:f>0</xm:f>
              </x14:cfvo>
              <x14:cfvo type="num">
                <xm:f>1.0000000000000001E-5</xm:f>
              </x14:cfvo>
              <x14:cfvo type="num">
                <xm:f>1.0000000000000001E-5</xm:f>
              </x14:cfvo>
            </x14:iconSet>
          </x14:cfRule>
          <xm:sqref>R7</xm:sqref>
        </x14:conditionalFormatting>
        <x14:conditionalFormatting xmlns:xm="http://schemas.microsoft.com/office/excel/2006/main">
          <x14:cfRule type="iconSet" priority="18" id="{764B74E7-906C-430F-843B-76330AF14A4D}">
            <x14:iconSet iconSet="3Triangles">
              <x14:cfvo type="percent">
                <xm:f>0</xm:f>
              </x14:cfvo>
              <x14:cfvo type="num">
                <xm:f>1.0000000000000001E-5</xm:f>
              </x14:cfvo>
              <x14:cfvo type="num">
                <xm:f>1.0000000000000001E-5</xm:f>
              </x14:cfvo>
            </x14:iconSet>
          </x14:cfRule>
          <xm:sqref>R8</xm:sqref>
        </x14:conditionalFormatting>
        <x14:conditionalFormatting xmlns:xm="http://schemas.microsoft.com/office/excel/2006/main">
          <x14:cfRule type="iconSet" priority="17" id="{62B5733B-3E15-4152-9275-6880DD8243BF}">
            <x14:iconSet iconSet="3Triangles">
              <x14:cfvo type="percent">
                <xm:f>0</xm:f>
              </x14:cfvo>
              <x14:cfvo type="num">
                <xm:f>1.0000000000000001E-5</xm:f>
              </x14:cfvo>
              <x14:cfvo type="num">
                <xm:f>1.0000000000000001E-5</xm:f>
              </x14:cfvo>
            </x14:iconSet>
          </x14:cfRule>
          <xm:sqref>S7</xm:sqref>
        </x14:conditionalFormatting>
        <x14:conditionalFormatting xmlns:xm="http://schemas.microsoft.com/office/excel/2006/main">
          <x14:cfRule type="iconSet" priority="16" id="{3F31599D-4828-48AF-9492-50A091B44CCC}">
            <x14:iconSet iconSet="3Triangles">
              <x14:cfvo type="percent">
                <xm:f>0</xm:f>
              </x14:cfvo>
              <x14:cfvo type="num">
                <xm:f>1.0000000000000001E-5</xm:f>
              </x14:cfvo>
              <x14:cfvo type="num">
                <xm:f>1.0000000000000001E-5</xm:f>
              </x14:cfvo>
            </x14:iconSet>
          </x14:cfRule>
          <xm:sqref>S8</xm:sqref>
        </x14:conditionalFormatting>
        <x14:conditionalFormatting xmlns:xm="http://schemas.microsoft.com/office/excel/2006/main">
          <x14:cfRule type="iconSet" priority="15" id="{CA35EA4C-83DD-463D-AD45-34558404DD35}">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14" id="{E50643A3-46BC-46A5-A8FF-4E3C36C943A2}">
            <x14:iconSet iconSet="3Triangles">
              <x14:cfvo type="percent">
                <xm:f>0</xm:f>
              </x14:cfvo>
              <x14:cfvo type="num">
                <xm:f>1.0000000000000001E-5</xm:f>
              </x14:cfvo>
              <x14:cfvo type="num">
                <xm:f>1.0000000000000001E-5</xm:f>
              </x14:cfvo>
            </x14:iconSet>
          </x14:cfRule>
          <xm:sqref>Q10</xm:sqref>
        </x14:conditionalFormatting>
        <x14:conditionalFormatting xmlns:xm="http://schemas.microsoft.com/office/excel/2006/main">
          <x14:cfRule type="iconSet" priority="13" id="{22FABC3F-E579-4B16-A172-165E3731FF69}">
            <x14:iconSet iconSet="3Triangles">
              <x14:cfvo type="percent">
                <xm:f>0</xm:f>
              </x14:cfvo>
              <x14:cfvo type="num">
                <xm:f>1.0000000000000001E-5</xm:f>
              </x14:cfvo>
              <x14:cfvo type="num">
                <xm:f>1.0000000000000001E-5</xm:f>
              </x14:cfvo>
            </x14:iconSet>
          </x14:cfRule>
          <xm:sqref>R9</xm:sqref>
        </x14:conditionalFormatting>
        <x14:conditionalFormatting xmlns:xm="http://schemas.microsoft.com/office/excel/2006/main">
          <x14:cfRule type="iconSet" priority="12" id="{7D743137-A010-4FFE-8DE1-A382AB890728}">
            <x14:iconSet iconSet="3Triangles">
              <x14:cfvo type="percent">
                <xm:f>0</xm:f>
              </x14:cfvo>
              <x14:cfvo type="num">
                <xm:f>1.0000000000000001E-5</xm:f>
              </x14:cfvo>
              <x14:cfvo type="num">
                <xm:f>1.0000000000000001E-5</xm:f>
              </x14:cfvo>
            </x14:iconSet>
          </x14:cfRule>
          <xm:sqref>R10</xm:sqref>
        </x14:conditionalFormatting>
        <x14:conditionalFormatting xmlns:xm="http://schemas.microsoft.com/office/excel/2006/main">
          <x14:cfRule type="iconSet" priority="11" id="{276953AD-2793-448D-AA98-25246DB1B1B6}">
            <x14:iconSet iconSet="3Triangles">
              <x14:cfvo type="percent">
                <xm:f>0</xm:f>
              </x14:cfvo>
              <x14:cfvo type="num">
                <xm:f>1.0000000000000001E-5</xm:f>
              </x14:cfvo>
              <x14:cfvo type="num">
                <xm:f>1.0000000000000001E-5</xm:f>
              </x14:cfvo>
            </x14:iconSet>
          </x14:cfRule>
          <xm:sqref>S9</xm:sqref>
        </x14:conditionalFormatting>
        <x14:conditionalFormatting xmlns:xm="http://schemas.microsoft.com/office/excel/2006/main">
          <x14:cfRule type="iconSet" priority="10" id="{E3C42617-E785-4DF2-B18C-12E135DE6811}">
            <x14:iconSet iconSet="3Triangles">
              <x14:cfvo type="percent">
                <xm:f>0</xm:f>
              </x14:cfvo>
              <x14:cfvo type="num">
                <xm:f>1.0000000000000001E-5</xm:f>
              </x14:cfvo>
              <x14:cfvo type="num">
                <xm:f>1.0000000000000001E-5</xm:f>
              </x14:cfvo>
            </x14:iconSet>
          </x14:cfRule>
          <xm:sqref>S10</xm:sqref>
        </x14:conditionalFormatting>
        <x14:conditionalFormatting xmlns:xm="http://schemas.microsoft.com/office/excel/2006/main">
          <x14:cfRule type="iconSet" priority="9" id="{4992B29B-D507-475B-9E0B-1E61405E57C3}">
            <x14:iconSet iconSet="3Triangles">
              <x14:cfvo type="percent">
                <xm:f>0</xm:f>
              </x14:cfvo>
              <x14:cfvo type="num">
                <xm:f>1.0000000000000001E-5</xm:f>
              </x14:cfvo>
              <x14:cfvo type="num">
                <xm:f>1.0000000000000001E-5</xm:f>
              </x14:cfvo>
            </x14:iconSet>
          </x14:cfRule>
          <xm:sqref>Q11</xm:sqref>
        </x14:conditionalFormatting>
        <x14:conditionalFormatting xmlns:xm="http://schemas.microsoft.com/office/excel/2006/main">
          <x14:cfRule type="iconSet" priority="8" id="{9D1F749C-84C2-4802-87A5-67FFE17682D7}">
            <x14:iconSet iconSet="3Triangles">
              <x14:cfvo type="percent">
                <xm:f>0</xm:f>
              </x14:cfvo>
              <x14:cfvo type="num">
                <xm:f>1.0000000000000001E-5</xm:f>
              </x14:cfvo>
              <x14:cfvo type="num">
                <xm:f>1.0000000000000001E-5</xm:f>
              </x14:cfvo>
            </x14:iconSet>
          </x14:cfRule>
          <xm:sqref>Q12</xm:sqref>
        </x14:conditionalFormatting>
        <x14:conditionalFormatting xmlns:xm="http://schemas.microsoft.com/office/excel/2006/main">
          <x14:cfRule type="iconSet" priority="7" id="{3BD34047-BB85-4A18-B5FC-B59BE97A5E5D}">
            <x14:iconSet iconSet="3Triangles">
              <x14:cfvo type="percent">
                <xm:f>0</xm:f>
              </x14:cfvo>
              <x14:cfvo type="num">
                <xm:f>1.0000000000000001E-5</xm:f>
              </x14:cfvo>
              <x14:cfvo type="num">
                <xm:f>1.0000000000000001E-5</xm:f>
              </x14:cfvo>
            </x14:iconSet>
          </x14:cfRule>
          <xm:sqref>R11</xm:sqref>
        </x14:conditionalFormatting>
        <x14:conditionalFormatting xmlns:xm="http://schemas.microsoft.com/office/excel/2006/main">
          <x14:cfRule type="iconSet" priority="6" id="{2AACE0A5-92F1-4084-AB0E-4B67FEFF735C}">
            <x14:iconSet iconSet="3Triangles">
              <x14:cfvo type="percent">
                <xm:f>0</xm:f>
              </x14:cfvo>
              <x14:cfvo type="num">
                <xm:f>1.0000000000000001E-5</xm:f>
              </x14:cfvo>
              <x14:cfvo type="num">
                <xm:f>1.0000000000000001E-5</xm:f>
              </x14:cfvo>
            </x14:iconSet>
          </x14:cfRule>
          <xm:sqref>R12</xm:sqref>
        </x14:conditionalFormatting>
        <x14:conditionalFormatting xmlns:xm="http://schemas.microsoft.com/office/excel/2006/main">
          <x14:cfRule type="iconSet" priority="5" id="{52CF6437-E95A-4019-B811-E7ED315643E5}">
            <x14:iconSet iconSet="3Triangles">
              <x14:cfvo type="percent">
                <xm:f>0</xm:f>
              </x14:cfvo>
              <x14:cfvo type="num">
                <xm:f>1.0000000000000001E-5</xm:f>
              </x14:cfvo>
              <x14:cfvo type="num">
                <xm:f>1.0000000000000001E-5</xm:f>
              </x14:cfvo>
            </x14:iconSet>
          </x14:cfRule>
          <xm:sqref>S11</xm:sqref>
        </x14:conditionalFormatting>
        <x14:conditionalFormatting xmlns:xm="http://schemas.microsoft.com/office/excel/2006/main">
          <x14:cfRule type="iconSet" priority="4" id="{1AAD1778-F90A-4530-99E2-FB2A28909138}">
            <x14:iconSet iconSet="3Triangles">
              <x14:cfvo type="percent">
                <xm:f>0</xm:f>
              </x14:cfvo>
              <x14:cfvo type="num">
                <xm:f>1.0000000000000001E-5</xm:f>
              </x14:cfvo>
              <x14:cfvo type="num">
                <xm:f>1.0000000000000001E-5</xm:f>
              </x14:cfvo>
            </x14:iconSet>
          </x14:cfRule>
          <xm:sqref>S12</xm:sqref>
        </x14:conditionalFormatting>
        <x14:conditionalFormatting xmlns:xm="http://schemas.microsoft.com/office/excel/2006/main">
          <x14:cfRule type="iconSet" priority="3" id="{2659FDE1-1223-43C4-BC92-563D80EB7B01}">
            <x14:iconSet iconSet="3Triangles">
              <x14:cfvo type="percent">
                <xm:f>0</xm:f>
              </x14:cfvo>
              <x14:cfvo type="num">
                <xm:f>1.0000000000000001E-5</xm:f>
              </x14:cfvo>
              <x14:cfvo type="num">
                <xm:f>1.0000000000000001E-5</xm:f>
              </x14:cfvo>
            </x14:iconSet>
          </x14:cfRule>
          <xm:sqref>Q13</xm:sqref>
        </x14:conditionalFormatting>
        <x14:conditionalFormatting xmlns:xm="http://schemas.microsoft.com/office/excel/2006/main">
          <x14:cfRule type="iconSet" priority="2" id="{4B537732-855C-41FE-9141-AD46FE19E67E}">
            <x14:iconSet iconSet="3Triangles">
              <x14:cfvo type="percent">
                <xm:f>0</xm:f>
              </x14:cfvo>
              <x14:cfvo type="num">
                <xm:f>1.0000000000000001E-5</xm:f>
              </x14:cfvo>
              <x14:cfvo type="num">
                <xm:f>1.0000000000000001E-5</xm:f>
              </x14:cfvo>
            </x14:iconSet>
          </x14:cfRule>
          <xm:sqref>R13</xm:sqref>
        </x14:conditionalFormatting>
        <x14:conditionalFormatting xmlns:xm="http://schemas.microsoft.com/office/excel/2006/main">
          <x14:cfRule type="iconSet" priority="1" id="{71394B05-417B-4590-93C7-92A0EF57ADB0}">
            <x14:iconSet iconSet="3Triangles">
              <x14:cfvo type="percent">
                <xm:f>0</xm:f>
              </x14:cfvo>
              <x14:cfvo type="num">
                <xm:f>1.0000000000000001E-5</xm:f>
              </x14:cfvo>
              <x14:cfvo type="num">
                <xm:f>1.0000000000000001E-5</xm:f>
              </x14:cfvo>
            </x14:iconSet>
          </x14:cfRule>
          <xm:sqref>S13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39174-9F37-44E9-8541-11975A6DC93A}">
  <sheetPr codeName="Sheet24">
    <tabColor rgb="FF00B050"/>
  </sheetPr>
  <dimension ref="A1:AO21"/>
  <sheetViews>
    <sheetView showGridLines="0" zoomScaleNormal="100" workbookViewId="0">
      <pane xSplit="1" ySplit="4" topLeftCell="AI5" activePane="bottomRight" state="frozen"/>
      <selection pane="topRight" activeCell="B1" sqref="B1"/>
      <selection pane="bottomLeft" activeCell="A5" sqref="A5"/>
      <selection pane="bottomRight"/>
    </sheetView>
  </sheetViews>
  <sheetFormatPr defaultRowHeight="14.5" x14ac:dyDescent="0.35"/>
  <cols>
    <col min="1" max="1" width="22.36328125" customWidth="1"/>
    <col min="2" max="36" width="15.6328125" customWidth="1"/>
    <col min="37" max="38" width="15.6328125" style="209" customWidth="1"/>
    <col min="39" max="40" width="15.6328125" customWidth="1"/>
  </cols>
  <sheetData>
    <row r="1" spans="1:41" x14ac:dyDescent="0.35">
      <c r="A1" s="3" t="s">
        <v>250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ht="15" thickBo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245" customFormat="1" ht="29.5" customHeight="1" thickBot="1" x14ac:dyDescent="0.4">
      <c r="A3" s="268"/>
      <c r="B3" s="577">
        <v>2011</v>
      </c>
      <c r="C3" s="578"/>
      <c r="D3" s="596"/>
      <c r="E3" s="593">
        <v>2012</v>
      </c>
      <c r="F3" s="594"/>
      <c r="G3" s="594"/>
      <c r="H3" s="577">
        <v>2013</v>
      </c>
      <c r="I3" s="578"/>
      <c r="J3" s="596"/>
      <c r="K3" s="593">
        <v>2014</v>
      </c>
      <c r="L3" s="594"/>
      <c r="M3" s="594"/>
      <c r="N3" s="577">
        <v>2015</v>
      </c>
      <c r="O3" s="578"/>
      <c r="P3" s="596"/>
      <c r="Q3" s="593">
        <v>2016</v>
      </c>
      <c r="R3" s="594"/>
      <c r="S3" s="594"/>
      <c r="T3" s="577">
        <v>2017</v>
      </c>
      <c r="U3" s="578"/>
      <c r="V3" s="596"/>
      <c r="W3" s="593">
        <v>2018</v>
      </c>
      <c r="X3" s="594"/>
      <c r="Y3" s="595"/>
      <c r="Z3" s="577">
        <v>2019</v>
      </c>
      <c r="AA3" s="578"/>
      <c r="AB3" s="596"/>
      <c r="AC3" s="593">
        <v>2020</v>
      </c>
      <c r="AD3" s="594"/>
      <c r="AE3" s="595"/>
      <c r="AF3" s="577">
        <v>2021</v>
      </c>
      <c r="AG3" s="578"/>
      <c r="AH3" s="596"/>
      <c r="AI3" s="597" t="s">
        <v>81</v>
      </c>
      <c r="AJ3" s="598"/>
      <c r="AK3" s="577" t="s">
        <v>189</v>
      </c>
      <c r="AL3" s="578"/>
      <c r="AM3" s="598" t="s">
        <v>184</v>
      </c>
      <c r="AN3" s="598"/>
      <c r="AO3" s="269"/>
    </row>
    <row r="4" spans="1:41" ht="43.5" x14ac:dyDescent="0.35">
      <c r="A4" s="90" t="s">
        <v>9</v>
      </c>
      <c r="B4" s="214" t="s">
        <v>83</v>
      </c>
      <c r="C4" s="214" t="s">
        <v>97</v>
      </c>
      <c r="D4" s="214" t="s">
        <v>98</v>
      </c>
      <c r="E4" s="214" t="s">
        <v>83</v>
      </c>
      <c r="F4" s="214" t="s">
        <v>97</v>
      </c>
      <c r="G4" s="214" t="s">
        <v>98</v>
      </c>
      <c r="H4" s="214" t="s">
        <v>83</v>
      </c>
      <c r="I4" s="214" t="s">
        <v>97</v>
      </c>
      <c r="J4" s="214" t="s">
        <v>98</v>
      </c>
      <c r="K4" s="214" t="s">
        <v>83</v>
      </c>
      <c r="L4" s="214" t="s">
        <v>97</v>
      </c>
      <c r="M4" s="214" t="s">
        <v>98</v>
      </c>
      <c r="N4" s="214" t="s">
        <v>83</v>
      </c>
      <c r="O4" s="214" t="s">
        <v>97</v>
      </c>
      <c r="P4" s="214" t="s">
        <v>98</v>
      </c>
      <c r="Q4" s="214" t="s">
        <v>83</v>
      </c>
      <c r="R4" s="214" t="s">
        <v>97</v>
      </c>
      <c r="S4" s="214" t="s">
        <v>98</v>
      </c>
      <c r="T4" s="214" t="s">
        <v>83</v>
      </c>
      <c r="U4" s="214" t="s">
        <v>97</v>
      </c>
      <c r="V4" s="214" t="s">
        <v>98</v>
      </c>
      <c r="W4" s="214" t="s">
        <v>83</v>
      </c>
      <c r="X4" s="214" t="s">
        <v>97</v>
      </c>
      <c r="Y4" s="214" t="s">
        <v>98</v>
      </c>
      <c r="Z4" s="214" t="s">
        <v>83</v>
      </c>
      <c r="AA4" s="214" t="s">
        <v>97</v>
      </c>
      <c r="AB4" s="214" t="s">
        <v>98</v>
      </c>
      <c r="AC4" s="214" t="s">
        <v>83</v>
      </c>
      <c r="AD4" s="214" t="s">
        <v>97</v>
      </c>
      <c r="AE4" s="214" t="s">
        <v>98</v>
      </c>
      <c r="AF4" s="214" t="s">
        <v>83</v>
      </c>
      <c r="AG4" s="214" t="s">
        <v>97</v>
      </c>
      <c r="AH4" s="214" t="s">
        <v>98</v>
      </c>
      <c r="AI4" s="214" t="s">
        <v>99</v>
      </c>
      <c r="AJ4" s="214" t="s">
        <v>100</v>
      </c>
      <c r="AK4" s="214" t="s">
        <v>190</v>
      </c>
      <c r="AL4" s="214" t="s">
        <v>191</v>
      </c>
      <c r="AM4" s="214" t="s">
        <v>101</v>
      </c>
      <c r="AN4" s="214" t="s">
        <v>102</v>
      </c>
      <c r="AO4" s="2"/>
    </row>
    <row r="5" spans="1:41" x14ac:dyDescent="0.35">
      <c r="A5" s="210" t="s">
        <v>12</v>
      </c>
      <c r="B5" s="73">
        <v>1372</v>
      </c>
      <c r="C5" s="222">
        <v>0.84329446064139946</v>
      </c>
      <c r="D5" s="73">
        <v>1157</v>
      </c>
      <c r="E5" s="73">
        <v>1379</v>
      </c>
      <c r="F5" s="222">
        <v>0.84771573604060912</v>
      </c>
      <c r="G5" s="73">
        <v>1169</v>
      </c>
      <c r="H5" s="73">
        <v>1392</v>
      </c>
      <c r="I5" s="222">
        <v>0.85488505747126442</v>
      </c>
      <c r="J5" s="73">
        <v>1190</v>
      </c>
      <c r="K5" s="73">
        <v>1364</v>
      </c>
      <c r="L5" s="222">
        <v>0.86436950146627567</v>
      </c>
      <c r="M5" s="73">
        <v>1179</v>
      </c>
      <c r="N5" s="73">
        <v>1340</v>
      </c>
      <c r="O5" s="222">
        <v>0.86940298507462688</v>
      </c>
      <c r="P5" s="73">
        <v>1165</v>
      </c>
      <c r="Q5" s="73">
        <v>1353</v>
      </c>
      <c r="R5" s="222">
        <v>0.87435328898743536</v>
      </c>
      <c r="S5" s="73">
        <v>1183</v>
      </c>
      <c r="T5" s="73">
        <v>1329.9</v>
      </c>
      <c r="U5" s="222">
        <v>0.8673133318294608</v>
      </c>
      <c r="V5" s="73">
        <v>1153.44</v>
      </c>
      <c r="W5" s="73">
        <v>1384.87</v>
      </c>
      <c r="X5" s="222">
        <v>0.87588004650255991</v>
      </c>
      <c r="Y5" s="73">
        <v>1212.98</v>
      </c>
      <c r="Z5" s="205">
        <v>1420.8</v>
      </c>
      <c r="AA5" s="222">
        <f>AB5/Z5</f>
        <v>0.88385416666666672</v>
      </c>
      <c r="AB5" s="205">
        <v>1255.78</v>
      </c>
      <c r="AC5" s="270">
        <v>1471.45</v>
      </c>
      <c r="AD5" s="157">
        <f>AE5/AC5</f>
        <v>0.89133847565326707</v>
      </c>
      <c r="AE5" s="271">
        <v>1311.56</v>
      </c>
      <c r="AF5" s="270">
        <v>1506.26</v>
      </c>
      <c r="AG5" s="222">
        <f>AH5/AF5</f>
        <v>0.89159242096318037</v>
      </c>
      <c r="AH5" s="271">
        <v>1342.97</v>
      </c>
      <c r="AI5" s="222">
        <f>(AH5-AE5)/AE5</f>
        <v>2.3948580316569646E-2</v>
      </c>
      <c r="AJ5" s="73">
        <f>AH5-AE5</f>
        <v>31.410000000000082</v>
      </c>
      <c r="AK5" s="222">
        <f>(AH5-AB5)/AB5</f>
        <v>6.9430951281275424E-2</v>
      </c>
      <c r="AL5" s="73">
        <f>AH5-AB5</f>
        <v>87.190000000000055</v>
      </c>
      <c r="AM5" s="222">
        <f>(AH5-S5)/S5</f>
        <v>0.13522400676246832</v>
      </c>
      <c r="AN5" s="73">
        <f>AH5-S5</f>
        <v>159.97000000000003</v>
      </c>
      <c r="AO5" s="2"/>
    </row>
    <row r="6" spans="1:41" x14ac:dyDescent="0.35">
      <c r="A6" s="211" t="s">
        <v>13</v>
      </c>
      <c r="B6" s="78">
        <v>1105</v>
      </c>
      <c r="C6" s="263">
        <v>0.83981900452488689</v>
      </c>
      <c r="D6" s="78">
        <v>928</v>
      </c>
      <c r="E6" s="78">
        <v>1110</v>
      </c>
      <c r="F6" s="263">
        <v>0.84234234234234229</v>
      </c>
      <c r="G6" s="78">
        <v>935</v>
      </c>
      <c r="H6" s="78">
        <v>1108</v>
      </c>
      <c r="I6" s="263">
        <v>0.84386281588447654</v>
      </c>
      <c r="J6" s="78">
        <v>935</v>
      </c>
      <c r="K6" s="78">
        <v>1114</v>
      </c>
      <c r="L6" s="263">
        <v>0.84111310592459609</v>
      </c>
      <c r="M6" s="78">
        <v>937</v>
      </c>
      <c r="N6" s="78">
        <v>1104</v>
      </c>
      <c r="O6" s="263">
        <v>0.84420289855072461</v>
      </c>
      <c r="P6" s="78">
        <v>932</v>
      </c>
      <c r="Q6" s="78">
        <v>1116</v>
      </c>
      <c r="R6" s="263">
        <v>0.84408602150537637</v>
      </c>
      <c r="S6" s="78">
        <v>942</v>
      </c>
      <c r="T6" s="78">
        <v>1140.56</v>
      </c>
      <c r="U6" s="263">
        <v>0.86076138037455285</v>
      </c>
      <c r="V6" s="78">
        <v>981.75</v>
      </c>
      <c r="W6" s="78">
        <v>1101.02</v>
      </c>
      <c r="X6" s="263">
        <v>0.86100161668271247</v>
      </c>
      <c r="Y6" s="78">
        <v>947.98</v>
      </c>
      <c r="Z6" s="205">
        <v>1120.5800000000002</v>
      </c>
      <c r="AA6" s="222">
        <f t="shared" ref="AA6:AA13" si="0">AB6/Z6</f>
        <v>0.86329400845990467</v>
      </c>
      <c r="AB6" s="205">
        <v>967.3900000000001</v>
      </c>
      <c r="AC6" s="270">
        <v>1148.3</v>
      </c>
      <c r="AD6" s="157">
        <f t="shared" ref="AD6:AD13" si="1">AE6/AC6</f>
        <v>0.87038230427588614</v>
      </c>
      <c r="AE6" s="271">
        <v>999.46</v>
      </c>
      <c r="AF6" s="270">
        <v>1169.51</v>
      </c>
      <c r="AG6" s="222">
        <f t="shared" ref="AG6:AG13" si="2">AH6/AF6</f>
        <v>0.87127087412677107</v>
      </c>
      <c r="AH6" s="271">
        <v>1018.96</v>
      </c>
      <c r="AI6" s="222">
        <f t="shared" ref="AI6:AI13" si="3">(AH6-AE6)/AE6</f>
        <v>1.9510535689272208E-2</v>
      </c>
      <c r="AJ6" s="73">
        <f t="shared" ref="AJ6:AJ13" si="4">AH6-AE6</f>
        <v>19.5</v>
      </c>
      <c r="AK6" s="222">
        <f>(AH6-AB6)/AB6</f>
        <v>5.330838648321766E-2</v>
      </c>
      <c r="AL6" s="73">
        <f t="shared" ref="AL6:AL13" si="5">AH6-AB6</f>
        <v>51.569999999999936</v>
      </c>
      <c r="AM6" s="222">
        <f t="shared" ref="AM6:AM13" si="6">(AH6-S6)/S6</f>
        <v>8.1698513800424671E-2</v>
      </c>
      <c r="AN6" s="73">
        <f t="shared" ref="AN6:AN13" si="7">AH6-S6</f>
        <v>76.960000000000036</v>
      </c>
      <c r="AO6" s="2"/>
    </row>
    <row r="7" spans="1:41" x14ac:dyDescent="0.35">
      <c r="A7" s="210" t="s">
        <v>103</v>
      </c>
      <c r="B7" s="73">
        <v>1019</v>
      </c>
      <c r="C7" s="222">
        <v>0.66241413150147199</v>
      </c>
      <c r="D7" s="73">
        <v>675</v>
      </c>
      <c r="E7" s="73">
        <v>990</v>
      </c>
      <c r="F7" s="222">
        <v>0.66666666666666663</v>
      </c>
      <c r="G7" s="73">
        <v>660</v>
      </c>
      <c r="H7" s="73">
        <v>973</v>
      </c>
      <c r="I7" s="222">
        <v>0.66700924974306264</v>
      </c>
      <c r="J7" s="73">
        <v>649</v>
      </c>
      <c r="K7" s="73" t="s">
        <v>21</v>
      </c>
      <c r="L7" s="73" t="s">
        <v>21</v>
      </c>
      <c r="M7" s="73">
        <v>636</v>
      </c>
      <c r="N7" s="73">
        <v>875</v>
      </c>
      <c r="O7" s="222">
        <v>0.68685714285714283</v>
      </c>
      <c r="P7" s="73">
        <v>601</v>
      </c>
      <c r="Q7" s="73">
        <v>855</v>
      </c>
      <c r="R7" s="222">
        <v>0.69473684210526321</v>
      </c>
      <c r="S7" s="73">
        <v>594</v>
      </c>
      <c r="T7" s="73">
        <v>836.44</v>
      </c>
      <c r="U7" s="222">
        <v>0.69524412988379314</v>
      </c>
      <c r="V7" s="73">
        <v>581.53</v>
      </c>
      <c r="W7" s="73">
        <v>850.12</v>
      </c>
      <c r="X7" s="222">
        <v>0.69945419470192438</v>
      </c>
      <c r="Y7" s="73">
        <v>594.62</v>
      </c>
      <c r="Z7" s="205">
        <v>834.81999999999994</v>
      </c>
      <c r="AA7" s="222">
        <f t="shared" si="0"/>
        <v>0.6935746628015621</v>
      </c>
      <c r="AB7" s="205">
        <v>579.01</v>
      </c>
      <c r="AC7" s="270">
        <v>845.26</v>
      </c>
      <c r="AD7" s="157">
        <f t="shared" si="1"/>
        <v>0.70338120814897187</v>
      </c>
      <c r="AE7" s="271">
        <v>594.54</v>
      </c>
      <c r="AF7" s="270">
        <v>840.64</v>
      </c>
      <c r="AG7" s="222">
        <f t="shared" si="2"/>
        <v>0.70753235629996192</v>
      </c>
      <c r="AH7" s="271">
        <v>594.78</v>
      </c>
      <c r="AI7" s="222">
        <f t="shared" si="3"/>
        <v>4.0367342819660427E-4</v>
      </c>
      <c r="AJ7" s="73">
        <f>AH7-AE7</f>
        <v>0.24000000000000909</v>
      </c>
      <c r="AK7" s="222">
        <f t="shared" ref="AK7:AK11" si="8">(AH7-AB7)/AB7</f>
        <v>2.7236144453463638E-2</v>
      </c>
      <c r="AL7" s="73">
        <f t="shared" si="5"/>
        <v>15.769999999999982</v>
      </c>
      <c r="AM7" s="222">
        <f t="shared" si="6"/>
        <v>1.3131313131312672E-3</v>
      </c>
      <c r="AN7" s="73">
        <f>AH7-S7</f>
        <v>0.77999999999997272</v>
      </c>
      <c r="AO7" s="2"/>
    </row>
    <row r="8" spans="1:41" x14ac:dyDescent="0.35">
      <c r="A8" s="211" t="s">
        <v>104</v>
      </c>
      <c r="B8" s="78">
        <v>1985</v>
      </c>
      <c r="C8" s="263">
        <v>7.1032745591939547E-2</v>
      </c>
      <c r="D8" s="78">
        <v>141</v>
      </c>
      <c r="E8" s="78">
        <v>1954</v>
      </c>
      <c r="F8" s="263">
        <v>7.3183213920163762E-2</v>
      </c>
      <c r="G8" s="78">
        <v>143</v>
      </c>
      <c r="H8" s="78">
        <v>1893</v>
      </c>
      <c r="I8" s="263">
        <v>6.1278394083465401E-2</v>
      </c>
      <c r="J8" s="78">
        <v>116</v>
      </c>
      <c r="K8" s="78">
        <v>1833</v>
      </c>
      <c r="L8" s="263">
        <v>7.0376432078559745E-2</v>
      </c>
      <c r="M8" s="78">
        <v>129</v>
      </c>
      <c r="N8" s="78">
        <v>1738</v>
      </c>
      <c r="O8" s="263">
        <v>7.3647871116225547E-2</v>
      </c>
      <c r="P8" s="78">
        <v>128</v>
      </c>
      <c r="Q8" s="78">
        <v>1693</v>
      </c>
      <c r="R8" s="263">
        <v>7.7377436503248673E-2</v>
      </c>
      <c r="S8" s="78">
        <v>131</v>
      </c>
      <c r="T8" s="78">
        <v>1643.26</v>
      </c>
      <c r="U8" s="263">
        <v>8.2999647043072902E-2</v>
      </c>
      <c r="V8" s="78">
        <v>136.38999999999999</v>
      </c>
      <c r="W8" s="78">
        <v>1630.67</v>
      </c>
      <c r="X8" s="263">
        <v>8.8552558150944094E-2</v>
      </c>
      <c r="Y8" s="78">
        <v>144.4</v>
      </c>
      <c r="Z8" s="205">
        <v>1598.69</v>
      </c>
      <c r="AA8" s="222">
        <f t="shared" si="0"/>
        <v>9.3439003183856784E-2</v>
      </c>
      <c r="AB8" s="205">
        <v>149.38</v>
      </c>
      <c r="AC8" s="270">
        <v>1601.83</v>
      </c>
      <c r="AD8" s="157">
        <f t="shared" si="1"/>
        <v>9.4254696191231294E-2</v>
      </c>
      <c r="AE8" s="271">
        <v>150.98000000000002</v>
      </c>
      <c r="AF8" s="270">
        <v>1624.74</v>
      </c>
      <c r="AG8" s="222">
        <f t="shared" si="2"/>
        <v>0.10180705836010684</v>
      </c>
      <c r="AH8" s="271">
        <v>165.41</v>
      </c>
      <c r="AI8" s="222">
        <f t="shared" si="3"/>
        <v>9.5575572923565874E-2</v>
      </c>
      <c r="AJ8" s="73">
        <f t="shared" si="4"/>
        <v>14.429999999999978</v>
      </c>
      <c r="AK8" s="222">
        <f t="shared" si="8"/>
        <v>0.10731021555763826</v>
      </c>
      <c r="AL8" s="73">
        <f t="shared" si="5"/>
        <v>16.03</v>
      </c>
      <c r="AM8" s="222">
        <f t="shared" si="6"/>
        <v>0.2626717557251908</v>
      </c>
      <c r="AN8" s="73">
        <f t="shared" si="7"/>
        <v>34.409999999999997</v>
      </c>
      <c r="AO8" s="2"/>
    </row>
    <row r="9" spans="1:41" x14ac:dyDescent="0.35">
      <c r="A9" s="210" t="s">
        <v>18</v>
      </c>
      <c r="B9" s="73">
        <v>2706</v>
      </c>
      <c r="C9" s="222">
        <v>0.93606799704360677</v>
      </c>
      <c r="D9" s="73">
        <v>2533</v>
      </c>
      <c r="E9" s="73">
        <v>2688</v>
      </c>
      <c r="F9" s="222">
        <v>0.93154761904761907</v>
      </c>
      <c r="G9" s="73">
        <v>2504</v>
      </c>
      <c r="H9" s="73">
        <v>2620</v>
      </c>
      <c r="I9" s="222">
        <v>0.93167938931297711</v>
      </c>
      <c r="J9" s="73">
        <v>2441</v>
      </c>
      <c r="K9" s="73">
        <v>2567</v>
      </c>
      <c r="L9" s="222">
        <v>0.93611219322165951</v>
      </c>
      <c r="M9" s="73">
        <v>2403</v>
      </c>
      <c r="N9" s="73">
        <v>2500</v>
      </c>
      <c r="O9" s="222">
        <v>0.94</v>
      </c>
      <c r="P9" s="73">
        <v>2350</v>
      </c>
      <c r="Q9" s="73">
        <v>2481</v>
      </c>
      <c r="R9" s="222">
        <v>0.93954050785973398</v>
      </c>
      <c r="S9" s="73">
        <v>2331</v>
      </c>
      <c r="T9" s="73">
        <v>2502.5199999999995</v>
      </c>
      <c r="U9" s="222">
        <v>0.94330914438246272</v>
      </c>
      <c r="V9" s="73">
        <v>2360.65</v>
      </c>
      <c r="W9" s="73">
        <v>2505.81</v>
      </c>
      <c r="X9" s="222">
        <v>0.94339953947027111</v>
      </c>
      <c r="Y9" s="73">
        <v>2363.98</v>
      </c>
      <c r="Z9" s="205">
        <v>2508.48</v>
      </c>
      <c r="AA9" s="222">
        <f t="shared" si="0"/>
        <v>0.94164195050389088</v>
      </c>
      <c r="AB9" s="205">
        <v>2362.09</v>
      </c>
      <c r="AC9" s="270">
        <v>2560.2799999999997</v>
      </c>
      <c r="AD9" s="157">
        <f t="shared" si="1"/>
        <v>0.94206493039823769</v>
      </c>
      <c r="AE9" s="271">
        <v>2411.9499999999998</v>
      </c>
      <c r="AF9" s="270">
        <v>2600.5000000000005</v>
      </c>
      <c r="AG9" s="222">
        <f t="shared" si="2"/>
        <v>0.94756393001345895</v>
      </c>
      <c r="AH9" s="271">
        <v>2464.1400000000003</v>
      </c>
      <c r="AI9" s="222">
        <f t="shared" si="3"/>
        <v>2.1638093658658146E-2</v>
      </c>
      <c r="AJ9" s="73">
        <f t="shared" si="4"/>
        <v>52.190000000000509</v>
      </c>
      <c r="AK9" s="222">
        <f t="shared" si="8"/>
        <v>4.3203264905232304E-2</v>
      </c>
      <c r="AL9" s="73">
        <f t="shared" si="5"/>
        <v>102.05000000000018</v>
      </c>
      <c r="AM9" s="222">
        <f t="shared" si="6"/>
        <v>5.7117117117117255E-2</v>
      </c>
      <c r="AN9" s="73">
        <f t="shared" si="7"/>
        <v>133.14000000000033</v>
      </c>
      <c r="AO9" s="2"/>
    </row>
    <row r="10" spans="1:41" x14ac:dyDescent="0.35">
      <c r="A10" s="211" t="s">
        <v>19</v>
      </c>
      <c r="B10" s="78">
        <v>937</v>
      </c>
      <c r="C10" s="263">
        <v>0.90715048025613665</v>
      </c>
      <c r="D10" s="78">
        <v>850</v>
      </c>
      <c r="E10" s="78">
        <v>929</v>
      </c>
      <c r="F10" s="263">
        <v>0.90096878363832078</v>
      </c>
      <c r="G10" s="78">
        <v>837</v>
      </c>
      <c r="H10" s="78">
        <v>906</v>
      </c>
      <c r="I10" s="263">
        <v>0.9072847682119205</v>
      </c>
      <c r="J10" s="78">
        <v>822</v>
      </c>
      <c r="K10" s="78">
        <v>909</v>
      </c>
      <c r="L10" s="263">
        <v>0.90539053905390543</v>
      </c>
      <c r="M10" s="78">
        <v>823</v>
      </c>
      <c r="N10" s="78">
        <v>896</v>
      </c>
      <c r="O10" s="263">
        <v>0.9006696428571429</v>
      </c>
      <c r="P10" s="78">
        <v>807</v>
      </c>
      <c r="Q10" s="78">
        <v>904</v>
      </c>
      <c r="R10" s="263">
        <v>0.90044247787610621</v>
      </c>
      <c r="S10" s="78">
        <v>814</v>
      </c>
      <c r="T10" s="78">
        <v>913.69</v>
      </c>
      <c r="U10" s="263">
        <v>0.9038842495813677</v>
      </c>
      <c r="V10" s="78">
        <v>825.86999999999989</v>
      </c>
      <c r="W10" s="78">
        <v>900.74</v>
      </c>
      <c r="X10" s="263">
        <v>0.89430912360947656</v>
      </c>
      <c r="Y10" s="78">
        <v>805.54</v>
      </c>
      <c r="Z10" s="205">
        <v>907.41</v>
      </c>
      <c r="AA10" s="222">
        <f t="shared" si="0"/>
        <v>0.88837460464398676</v>
      </c>
      <c r="AB10" s="205">
        <v>806.12</v>
      </c>
      <c r="AC10" s="270">
        <v>931.36</v>
      </c>
      <c r="AD10" s="157">
        <f t="shared" si="1"/>
        <v>0.88456665521388078</v>
      </c>
      <c r="AE10" s="271">
        <v>823.85</v>
      </c>
      <c r="AF10" s="270">
        <v>949</v>
      </c>
      <c r="AG10" s="222">
        <f t="shared" si="2"/>
        <v>0.88090621707060068</v>
      </c>
      <c r="AH10" s="271">
        <v>835.98</v>
      </c>
      <c r="AI10" s="222">
        <f t="shared" si="3"/>
        <v>1.4723554045032464E-2</v>
      </c>
      <c r="AJ10" s="73">
        <f t="shared" si="4"/>
        <v>12.129999999999995</v>
      </c>
      <c r="AK10" s="222">
        <f t="shared" si="8"/>
        <v>3.7041631518880583E-2</v>
      </c>
      <c r="AL10" s="73">
        <f t="shared" si="5"/>
        <v>29.860000000000014</v>
      </c>
      <c r="AM10" s="222">
        <f t="shared" si="6"/>
        <v>2.7002457002457025E-2</v>
      </c>
      <c r="AN10" s="73">
        <f t="shared" si="7"/>
        <v>21.980000000000018</v>
      </c>
      <c r="AO10" s="2"/>
    </row>
    <row r="11" spans="1:41" s="194" customFormat="1" x14ac:dyDescent="0.35">
      <c r="A11" s="210" t="s">
        <v>179</v>
      </c>
      <c r="B11" s="73">
        <v>1423</v>
      </c>
      <c r="C11" s="290">
        <f>D11/B11</f>
        <v>0.91707659873506675</v>
      </c>
      <c r="D11" s="73">
        <v>1305</v>
      </c>
      <c r="E11" s="73">
        <v>1446</v>
      </c>
      <c r="F11" s="290">
        <f>G11/E11</f>
        <v>0.90663900414937759</v>
      </c>
      <c r="G11" s="73">
        <v>1311</v>
      </c>
      <c r="H11" s="73">
        <v>1429</v>
      </c>
      <c r="I11" s="290">
        <f>J11/H11</f>
        <v>0.90762771168649403</v>
      </c>
      <c r="J11" s="73">
        <v>1297</v>
      </c>
      <c r="K11" s="73" t="s">
        <v>127</v>
      </c>
      <c r="L11" s="290" t="s">
        <v>127</v>
      </c>
      <c r="M11" s="73">
        <v>1277</v>
      </c>
      <c r="N11" s="73">
        <v>1287</v>
      </c>
      <c r="O11" s="290">
        <f>P11/N11</f>
        <v>0.9611499611499611</v>
      </c>
      <c r="P11" s="73">
        <v>1237</v>
      </c>
      <c r="Q11" s="73">
        <v>1288</v>
      </c>
      <c r="R11" s="290">
        <f>S11/Q11</f>
        <v>0.9604037267080745</v>
      </c>
      <c r="S11" s="73">
        <v>1237</v>
      </c>
      <c r="T11" s="73">
        <v>1287.25</v>
      </c>
      <c r="U11" s="290">
        <f>V11/T11</f>
        <v>0.96690619537774336</v>
      </c>
      <c r="V11" s="73">
        <v>1244.6500000000001</v>
      </c>
      <c r="W11" s="73">
        <v>1261.82</v>
      </c>
      <c r="X11" s="290">
        <f>Y11/W11</f>
        <v>0.97067727568115891</v>
      </c>
      <c r="Y11" s="73">
        <v>1224.82</v>
      </c>
      <c r="Z11" s="291">
        <v>1261.44</v>
      </c>
      <c r="AA11" s="222">
        <f t="shared" si="0"/>
        <v>0.96092560882800615</v>
      </c>
      <c r="AB11" s="291">
        <v>1212.1500000000001</v>
      </c>
      <c r="AC11" s="292">
        <v>1274.51</v>
      </c>
      <c r="AD11" s="256">
        <f t="shared" si="1"/>
        <v>0.95973354465637783</v>
      </c>
      <c r="AE11" s="293">
        <v>1223.19</v>
      </c>
      <c r="AF11" s="292">
        <v>1292.8800000000001</v>
      </c>
      <c r="AG11" s="222">
        <f t="shared" si="2"/>
        <v>0.95846482272136602</v>
      </c>
      <c r="AH11" s="293">
        <v>1239.1799999999998</v>
      </c>
      <c r="AI11" s="222">
        <f t="shared" si="3"/>
        <v>1.3072376327471432E-2</v>
      </c>
      <c r="AJ11" s="73">
        <f t="shared" si="4"/>
        <v>15.989999999999782</v>
      </c>
      <c r="AK11" s="222">
        <f t="shared" si="8"/>
        <v>2.2299220393515441E-2</v>
      </c>
      <c r="AL11" s="73">
        <f t="shared" si="5"/>
        <v>27.029999999999745</v>
      </c>
      <c r="AM11" s="222">
        <f t="shared" si="6"/>
        <v>1.7623282134194311E-3</v>
      </c>
      <c r="AN11" s="73">
        <f t="shared" si="7"/>
        <v>2.1799999999998363</v>
      </c>
    </row>
    <row r="12" spans="1:41" s="212" customFormat="1" x14ac:dyDescent="0.35">
      <c r="A12" s="45" t="s">
        <v>105</v>
      </c>
      <c r="B12" s="82">
        <f>SUM(B5:B11)</f>
        <v>10547</v>
      </c>
      <c r="C12" s="264">
        <f>D12/B12</f>
        <v>0.71954110173509056</v>
      </c>
      <c r="D12" s="82">
        <f>SUM(D5:D11)</f>
        <v>7589</v>
      </c>
      <c r="E12" s="82">
        <f>SUM(E5:E11)</f>
        <v>10496</v>
      </c>
      <c r="F12" s="264">
        <f>G12/E12</f>
        <v>0.72017911585365857</v>
      </c>
      <c r="G12" s="82">
        <f>SUM(G5:G11)</f>
        <v>7559</v>
      </c>
      <c r="H12" s="82">
        <f>SUM(H5:H11)</f>
        <v>10321</v>
      </c>
      <c r="I12" s="264">
        <f>J12/H12</f>
        <v>0.72182928010851666</v>
      </c>
      <c r="J12" s="82">
        <f>SUM(J5:J11)</f>
        <v>7450</v>
      </c>
      <c r="K12" s="82">
        <f>SUM(K5:K11)</f>
        <v>7787</v>
      </c>
      <c r="L12" s="272" t="s">
        <v>127</v>
      </c>
      <c r="M12" s="82">
        <f>SUM(M5:M11)</f>
        <v>7384</v>
      </c>
      <c r="N12" s="82">
        <f>SUM(N5:N11)</f>
        <v>9740</v>
      </c>
      <c r="O12" s="264">
        <f>P12/N12</f>
        <v>0.74127310061601648</v>
      </c>
      <c r="P12" s="82">
        <f>SUM(P5:P11)</f>
        <v>7220</v>
      </c>
      <c r="Q12" s="82">
        <f>SUM(Q5:Q11)</f>
        <v>9690</v>
      </c>
      <c r="R12" s="264">
        <f>S12/Q12</f>
        <v>0.74633642930856559</v>
      </c>
      <c r="S12" s="82">
        <f>SUM(S5:S11)</f>
        <v>7232</v>
      </c>
      <c r="T12" s="82">
        <f>SUM(T5:T11)</f>
        <v>9653.619999999999</v>
      </c>
      <c r="U12" s="264">
        <f>V12/T12</f>
        <v>0.75456460892390642</v>
      </c>
      <c r="V12" s="82">
        <f>SUM(V5:V11)</f>
        <v>7284.2800000000007</v>
      </c>
      <c r="W12" s="82">
        <f>SUM(W5:W11)</f>
        <v>9635.0499999999993</v>
      </c>
      <c r="X12" s="264">
        <f>Y12/W12</f>
        <v>0.7570609389676235</v>
      </c>
      <c r="Y12" s="82">
        <f>SUM(Y5:Y11)</f>
        <v>7294.32</v>
      </c>
      <c r="Z12" s="82">
        <f>SUM(Z5:Z11)</f>
        <v>9652.2199999999993</v>
      </c>
      <c r="AA12" s="225">
        <f>AB12/Z12</f>
        <v>0.75960970636806879</v>
      </c>
      <c r="AB12" s="82">
        <f>SUM(AB5:AB11)</f>
        <v>7331.92</v>
      </c>
      <c r="AC12" s="82">
        <f>SUM(AC5:AC11)</f>
        <v>9832.99</v>
      </c>
      <c r="AD12" s="170">
        <f>AE12/AC12</f>
        <v>0.7643178727935247</v>
      </c>
      <c r="AE12" s="82">
        <f>SUM(AE5:AE11)</f>
        <v>7515.5300000000007</v>
      </c>
      <c r="AF12" s="82">
        <f>SUM(AF5:AF11)</f>
        <v>9983.5299999999988</v>
      </c>
      <c r="AG12" s="225">
        <f>AH12/AF12</f>
        <v>0.76740591754619869</v>
      </c>
      <c r="AH12" s="82">
        <f>SUM(AH5:AH11)</f>
        <v>7661.42</v>
      </c>
      <c r="AI12" s="225">
        <f t="shared" si="3"/>
        <v>1.941180462322676E-2</v>
      </c>
      <c r="AJ12" s="94">
        <f t="shared" si="4"/>
        <v>145.88999999999942</v>
      </c>
      <c r="AK12" s="225">
        <f>(AH12-AB12)/AB12</f>
        <v>4.4940479437855292E-2</v>
      </c>
      <c r="AL12" s="94">
        <f t="shared" si="5"/>
        <v>329.5</v>
      </c>
      <c r="AM12" s="225">
        <f t="shared" si="6"/>
        <v>5.9377765486725673E-2</v>
      </c>
      <c r="AN12" s="94">
        <f t="shared" si="7"/>
        <v>429.42000000000007</v>
      </c>
      <c r="AO12" s="3"/>
    </row>
    <row r="13" spans="1:41" s="212" customFormat="1" x14ac:dyDescent="0.35">
      <c r="A13" s="223" t="s">
        <v>22</v>
      </c>
      <c r="B13" s="94">
        <v>32276</v>
      </c>
      <c r="C13" s="265">
        <v>0.69931218242657101</v>
      </c>
      <c r="D13" s="94">
        <v>22571</v>
      </c>
      <c r="E13" s="94">
        <v>32058</v>
      </c>
      <c r="F13" s="265">
        <v>0.70060515315989769</v>
      </c>
      <c r="G13" s="94">
        <v>22460</v>
      </c>
      <c r="H13" s="94">
        <v>31545</v>
      </c>
      <c r="I13" s="265">
        <v>0.70337612933903948</v>
      </c>
      <c r="J13" s="94">
        <v>22188</v>
      </c>
      <c r="K13" s="94">
        <v>30705</v>
      </c>
      <c r="L13" s="265">
        <v>0.71405308581664229</v>
      </c>
      <c r="M13" s="94">
        <v>21925</v>
      </c>
      <c r="N13" s="94">
        <v>29714</v>
      </c>
      <c r="O13" s="265">
        <v>0.72659352493773977</v>
      </c>
      <c r="P13" s="94">
        <v>21590</v>
      </c>
      <c r="Q13" s="94">
        <v>29398</v>
      </c>
      <c r="R13" s="265">
        <v>0.73229471392611745</v>
      </c>
      <c r="S13" s="94">
        <v>21528</v>
      </c>
      <c r="T13" s="94">
        <v>45015.59</v>
      </c>
      <c r="U13" s="265">
        <v>0.48221849363742653</v>
      </c>
      <c r="V13" s="94">
        <v>21707.35</v>
      </c>
      <c r="W13" s="94">
        <v>45271.95</v>
      </c>
      <c r="X13" s="265">
        <v>0.48287692489499578</v>
      </c>
      <c r="Y13" s="94">
        <v>21860.780000000002</v>
      </c>
      <c r="Z13" s="273">
        <v>45594.3</v>
      </c>
      <c r="AA13" s="225">
        <f t="shared" si="0"/>
        <v>0.48377187499314594</v>
      </c>
      <c r="AB13" s="273">
        <v>22057.239999999994</v>
      </c>
      <c r="AC13" s="274">
        <v>46719.849999999991</v>
      </c>
      <c r="AD13" s="170">
        <f t="shared" si="1"/>
        <v>0.48423314715265575</v>
      </c>
      <c r="AE13" s="275">
        <v>22623.3</v>
      </c>
      <c r="AF13" s="274">
        <v>48121.62000000001</v>
      </c>
      <c r="AG13" s="225">
        <f t="shared" si="2"/>
        <v>0.48455849990087618</v>
      </c>
      <c r="AH13" s="275">
        <v>23317.740000000005</v>
      </c>
      <c r="AI13" s="225">
        <f t="shared" si="3"/>
        <v>3.0695787086764795E-2</v>
      </c>
      <c r="AJ13" s="94">
        <f t="shared" si="4"/>
        <v>694.44000000000597</v>
      </c>
      <c r="AK13" s="225">
        <f>(AH13-AB13)/AB13</f>
        <v>5.7146769042727523E-2</v>
      </c>
      <c r="AL13" s="94">
        <f t="shared" si="5"/>
        <v>1260.5000000000109</v>
      </c>
      <c r="AM13" s="225">
        <f t="shared" si="6"/>
        <v>8.3135451505016972E-2</v>
      </c>
      <c r="AN13" s="94">
        <f t="shared" si="7"/>
        <v>1789.7400000000052</v>
      </c>
      <c r="AO13" s="3"/>
    </row>
    <row r="14" spans="1:41" x14ac:dyDescent="0.35">
      <c r="A14" s="2"/>
      <c r="B14" s="103"/>
      <c r="C14" s="103"/>
      <c r="D14" s="103"/>
      <c r="E14" s="103"/>
      <c r="F14" s="103"/>
      <c r="G14" s="103"/>
      <c r="H14" s="103"/>
      <c r="I14" s="103"/>
      <c r="J14" s="103"/>
      <c r="K14" s="103"/>
      <c r="L14" s="103"/>
      <c r="M14" s="103"/>
      <c r="N14" s="103"/>
      <c r="O14" s="103"/>
      <c r="P14" s="103"/>
      <c r="Q14" s="103"/>
      <c r="R14" s="266"/>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2"/>
    </row>
    <row r="15" spans="1:41" x14ac:dyDescent="0.35">
      <c r="A15" s="92" t="s">
        <v>106</v>
      </c>
      <c r="B15" s="103"/>
      <c r="C15" s="103"/>
      <c r="D15" s="103"/>
      <c r="E15" s="103"/>
      <c r="F15" s="103"/>
      <c r="G15" s="103"/>
      <c r="H15" s="103"/>
      <c r="I15" s="103"/>
      <c r="J15" s="103"/>
      <c r="K15" s="103"/>
      <c r="L15" s="103"/>
      <c r="M15" s="103"/>
      <c r="N15" s="103"/>
      <c r="O15" s="103"/>
      <c r="P15" s="103"/>
      <c r="Q15" s="103"/>
      <c r="R15" s="103"/>
      <c r="S15" s="103"/>
      <c r="T15" s="103"/>
      <c r="U15" s="267"/>
      <c r="V15" s="103"/>
      <c r="W15" s="103"/>
      <c r="X15" s="103"/>
      <c r="Y15" s="103"/>
      <c r="Z15" s="103"/>
      <c r="AA15" s="103"/>
      <c r="AB15" s="103"/>
      <c r="AC15" s="103"/>
      <c r="AD15" s="103"/>
      <c r="AE15" s="103"/>
      <c r="AF15" s="103"/>
      <c r="AG15" s="103"/>
      <c r="AH15" s="103"/>
      <c r="AI15" s="103"/>
      <c r="AJ15" s="103"/>
      <c r="AK15" s="103"/>
      <c r="AL15" s="103"/>
      <c r="AM15" s="103"/>
      <c r="AN15" s="103"/>
      <c r="AO15" s="2"/>
    </row>
    <row r="16" spans="1:41" x14ac:dyDescent="0.35">
      <c r="A16" s="92" t="s">
        <v>107</v>
      </c>
      <c r="B16" s="2"/>
      <c r="C16" s="2"/>
      <c r="D16" s="2"/>
      <c r="E16" s="2"/>
      <c r="F16" s="2"/>
      <c r="G16" s="2"/>
      <c r="H16" s="2"/>
      <c r="I16" s="2"/>
      <c r="J16" s="2"/>
      <c r="K16" s="2"/>
      <c r="L16" s="2"/>
      <c r="M16" s="2"/>
      <c r="N16" s="2"/>
      <c r="O16" s="2"/>
      <c r="P16" s="2"/>
      <c r="Q16" s="2"/>
      <c r="R16" s="2"/>
      <c r="S16" s="2"/>
      <c r="T16" s="2"/>
      <c r="U16" s="2"/>
      <c r="V16" s="2"/>
      <c r="W16" s="2"/>
      <c r="X16" s="2"/>
      <c r="Y16" s="2"/>
      <c r="Z16" s="95"/>
      <c r="AA16" s="2"/>
      <c r="AB16" s="95"/>
      <c r="AC16" s="95"/>
      <c r="AD16" s="2"/>
      <c r="AE16" s="2"/>
      <c r="AF16" s="2"/>
      <c r="AG16" s="2"/>
      <c r="AH16" s="2"/>
      <c r="AI16" s="2"/>
      <c r="AJ16" s="2"/>
      <c r="AK16" s="2"/>
      <c r="AL16" s="2"/>
      <c r="AM16" s="2"/>
      <c r="AN16" s="2"/>
      <c r="AO16" s="2"/>
    </row>
    <row r="17" spans="1:41" x14ac:dyDescent="0.35">
      <c r="A17" s="92" t="s">
        <v>108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x14ac:dyDescent="0.35">
      <c r="A18" s="9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x14ac:dyDescent="0.35">
      <c r="A19" s="8" t="s">
        <v>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1" spans="1:41" x14ac:dyDescent="0.35">
      <c r="AJ21" s="214"/>
    </row>
  </sheetData>
  <mergeCells count="14">
    <mergeCell ref="Z3:AB3"/>
    <mergeCell ref="Q3:S3"/>
    <mergeCell ref="T3:V3"/>
    <mergeCell ref="W3:Y3"/>
    <mergeCell ref="B3:D3"/>
    <mergeCell ref="E3:G3"/>
    <mergeCell ref="H3:J3"/>
    <mergeCell ref="K3:M3"/>
    <mergeCell ref="N3:P3"/>
    <mergeCell ref="AC3:AE3"/>
    <mergeCell ref="AF3:AH3"/>
    <mergeCell ref="AI3:AJ3"/>
    <mergeCell ref="AK3:AL3"/>
    <mergeCell ref="AM3:AN3"/>
  </mergeCells>
  <hyperlinks>
    <hyperlink ref="A19" location="Index!A1" display="Back to index" xr:uid="{21004CBE-6B20-4EB7-B092-41DAB29E59D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7D231-9E59-4436-8691-C92F8B2F22F5}">
  <sheetPr codeName="Sheet23">
    <tabColor rgb="FF00B050"/>
  </sheetPr>
  <dimension ref="A1:BA61"/>
  <sheetViews>
    <sheetView zoomScaleNormal="100" workbookViewId="0">
      <pane xSplit="1" ySplit="4" topLeftCell="B21" activePane="bottomRight" state="frozen"/>
      <selection pane="topRight" activeCell="B1" sqref="B1"/>
      <selection pane="bottomLeft" activeCell="A5" sqref="A5"/>
      <selection pane="bottomRight" activeCell="A32" sqref="A32"/>
    </sheetView>
  </sheetViews>
  <sheetFormatPr defaultColWidth="8.81640625" defaultRowHeight="14.5" x14ac:dyDescent="0.35"/>
  <cols>
    <col min="1" max="1" width="15.6328125" style="2" customWidth="1"/>
    <col min="2" max="41" width="11.6328125" style="2" customWidth="1"/>
    <col min="42" max="53" width="10.6328125" style="2" customWidth="1"/>
    <col min="54" max="16384" width="8.81640625" style="2"/>
  </cols>
  <sheetData>
    <row r="1" spans="1:53" x14ac:dyDescent="0.35">
      <c r="A1" s="3" t="s">
        <v>256</v>
      </c>
    </row>
    <row r="2" spans="1:53" x14ac:dyDescent="0.35">
      <c r="A2" s="3"/>
    </row>
    <row r="3" spans="1:53" s="372" customFormat="1" ht="30.5" customHeight="1" thickBot="1" x14ac:dyDescent="0.4">
      <c r="A3" s="89"/>
      <c r="B3" s="603" t="s">
        <v>302</v>
      </c>
      <c r="C3" s="604"/>
      <c r="D3" s="604"/>
      <c r="E3" s="604"/>
      <c r="F3" s="604"/>
      <c r="G3" s="604"/>
      <c r="H3" s="604"/>
      <c r="I3" s="604"/>
      <c r="J3" s="604"/>
      <c r="K3" s="605"/>
      <c r="L3" s="562" t="s">
        <v>303</v>
      </c>
      <c r="M3" s="563"/>
      <c r="N3" s="563"/>
      <c r="O3" s="563"/>
      <c r="P3" s="563"/>
      <c r="Q3" s="563"/>
      <c r="R3" s="563"/>
      <c r="S3" s="563"/>
      <c r="T3" s="563"/>
      <c r="U3" s="589"/>
      <c r="V3" s="606" t="s">
        <v>304</v>
      </c>
      <c r="W3" s="604"/>
      <c r="X3" s="604"/>
      <c r="Y3" s="604"/>
      <c r="Z3" s="604"/>
      <c r="AA3" s="604"/>
      <c r="AB3" s="604"/>
      <c r="AC3" s="604"/>
      <c r="AD3" s="604"/>
      <c r="AE3" s="605"/>
      <c r="AF3" s="562" t="s">
        <v>305</v>
      </c>
      <c r="AG3" s="563"/>
      <c r="AH3" s="563"/>
      <c r="AI3" s="563"/>
      <c r="AJ3" s="563"/>
      <c r="AK3" s="563"/>
      <c r="AL3" s="563"/>
      <c r="AM3" s="563"/>
      <c r="AN3" s="563"/>
      <c r="AO3" s="589"/>
      <c r="AP3" s="601" t="s">
        <v>306</v>
      </c>
      <c r="AQ3" s="602"/>
      <c r="AR3" s="602"/>
      <c r="AS3" s="599" t="s">
        <v>307</v>
      </c>
      <c r="AT3" s="600"/>
      <c r="AU3" s="600"/>
      <c r="AV3" s="601" t="s">
        <v>308</v>
      </c>
      <c r="AW3" s="602"/>
      <c r="AX3" s="602"/>
      <c r="AY3" s="599" t="s">
        <v>309</v>
      </c>
      <c r="AZ3" s="600"/>
      <c r="BA3" s="600"/>
    </row>
    <row r="4" spans="1:53" s="372" customFormat="1" ht="34" customHeight="1" thickBot="1" x14ac:dyDescent="0.4">
      <c r="A4" s="490" t="s">
        <v>9</v>
      </c>
      <c r="B4" s="533" t="s">
        <v>62</v>
      </c>
      <c r="C4" s="534" t="s">
        <v>180</v>
      </c>
      <c r="D4" s="535" t="s">
        <v>63</v>
      </c>
      <c r="E4" s="534" t="s">
        <v>64</v>
      </c>
      <c r="F4" s="535" t="s">
        <v>65</v>
      </c>
      <c r="G4" s="534" t="s">
        <v>66</v>
      </c>
      <c r="H4" s="535" t="s">
        <v>67</v>
      </c>
      <c r="I4" s="534" t="s">
        <v>68</v>
      </c>
      <c r="J4" s="535" t="s">
        <v>176</v>
      </c>
      <c r="K4" s="542" t="s">
        <v>177</v>
      </c>
      <c r="L4" s="555" t="s">
        <v>62</v>
      </c>
      <c r="M4" s="534" t="s">
        <v>180</v>
      </c>
      <c r="N4" s="535" t="s">
        <v>63</v>
      </c>
      <c r="O4" s="534" t="s">
        <v>64</v>
      </c>
      <c r="P4" s="535" t="s">
        <v>65</v>
      </c>
      <c r="Q4" s="534" t="s">
        <v>66</v>
      </c>
      <c r="R4" s="535" t="s">
        <v>67</v>
      </c>
      <c r="S4" s="534" t="s">
        <v>68</v>
      </c>
      <c r="T4" s="535" t="s">
        <v>176</v>
      </c>
      <c r="U4" s="542" t="s">
        <v>177</v>
      </c>
      <c r="V4" s="555" t="s">
        <v>62</v>
      </c>
      <c r="W4" s="534" t="s">
        <v>180</v>
      </c>
      <c r="X4" s="535" t="s">
        <v>63</v>
      </c>
      <c r="Y4" s="534" t="s">
        <v>64</v>
      </c>
      <c r="Z4" s="535" t="s">
        <v>65</v>
      </c>
      <c r="AA4" s="534" t="s">
        <v>66</v>
      </c>
      <c r="AB4" s="535" t="s">
        <v>67</v>
      </c>
      <c r="AC4" s="534" t="s">
        <v>68</v>
      </c>
      <c r="AD4" s="535" t="s">
        <v>176</v>
      </c>
      <c r="AE4" s="542" t="s">
        <v>177</v>
      </c>
      <c r="AF4" s="555" t="s">
        <v>62</v>
      </c>
      <c r="AG4" s="534" t="s">
        <v>180</v>
      </c>
      <c r="AH4" s="535" t="s">
        <v>63</v>
      </c>
      <c r="AI4" s="534" t="s">
        <v>64</v>
      </c>
      <c r="AJ4" s="535" t="s">
        <v>65</v>
      </c>
      <c r="AK4" s="534" t="s">
        <v>66</v>
      </c>
      <c r="AL4" s="535" t="s">
        <v>67</v>
      </c>
      <c r="AM4" s="534" t="s">
        <v>68</v>
      </c>
      <c r="AN4" s="535" t="s">
        <v>176</v>
      </c>
      <c r="AO4" s="542" t="s">
        <v>177</v>
      </c>
      <c r="AP4" s="454" t="s">
        <v>357</v>
      </c>
      <c r="AQ4" s="454" t="s">
        <v>358</v>
      </c>
      <c r="AR4" s="384" t="s">
        <v>359</v>
      </c>
      <c r="AS4" s="454" t="s">
        <v>357</v>
      </c>
      <c r="AT4" s="454" t="s">
        <v>358</v>
      </c>
      <c r="AU4" s="384" t="s">
        <v>359</v>
      </c>
      <c r="AV4" s="454" t="s">
        <v>357</v>
      </c>
      <c r="AW4" s="454" t="s">
        <v>358</v>
      </c>
      <c r="AX4" s="384" t="s">
        <v>359</v>
      </c>
      <c r="AY4" s="454" t="s">
        <v>357</v>
      </c>
      <c r="AZ4" s="454" t="s">
        <v>358</v>
      </c>
      <c r="BA4" s="384" t="s">
        <v>359</v>
      </c>
    </row>
    <row r="5" spans="1:53" x14ac:dyDescent="0.35">
      <c r="A5" s="10" t="s">
        <v>18</v>
      </c>
      <c r="B5" s="19">
        <v>35200</v>
      </c>
      <c r="C5" s="19">
        <v>32800</v>
      </c>
      <c r="D5" s="19">
        <v>33000</v>
      </c>
      <c r="E5" s="19">
        <v>33400</v>
      </c>
      <c r="F5" s="19">
        <v>33700</v>
      </c>
      <c r="G5" s="19">
        <v>34400</v>
      </c>
      <c r="H5" s="19">
        <v>34600</v>
      </c>
      <c r="I5" s="19">
        <v>34681</v>
      </c>
      <c r="J5" s="19">
        <v>35114</v>
      </c>
      <c r="K5" s="361">
        <v>35688</v>
      </c>
      <c r="L5" s="479">
        <v>30600</v>
      </c>
      <c r="M5" s="19">
        <v>28900</v>
      </c>
      <c r="N5" s="19">
        <v>29300</v>
      </c>
      <c r="O5" s="19">
        <v>29400</v>
      </c>
      <c r="P5" s="19">
        <v>33500</v>
      </c>
      <c r="Q5" s="19">
        <v>30800</v>
      </c>
      <c r="R5" s="19">
        <v>31200</v>
      </c>
      <c r="S5" s="19">
        <v>31276</v>
      </c>
      <c r="T5" s="19">
        <v>31689</v>
      </c>
      <c r="U5" s="361">
        <v>31869</v>
      </c>
      <c r="V5" s="479">
        <v>27900</v>
      </c>
      <c r="W5" s="19">
        <v>27100</v>
      </c>
      <c r="X5" s="19">
        <v>27500</v>
      </c>
      <c r="Y5" s="19">
        <v>27500</v>
      </c>
      <c r="Z5" s="19">
        <v>29100</v>
      </c>
      <c r="AA5" s="19">
        <v>28000</v>
      </c>
      <c r="AB5" s="19">
        <v>28200</v>
      </c>
      <c r="AC5" s="19">
        <v>28453</v>
      </c>
      <c r="AD5" s="19">
        <v>28751</v>
      </c>
      <c r="AE5" s="361">
        <v>28881</v>
      </c>
      <c r="AF5" s="479">
        <v>12600</v>
      </c>
      <c r="AG5" s="19">
        <v>12700</v>
      </c>
      <c r="AH5" s="19">
        <v>13300</v>
      </c>
      <c r="AI5" s="19">
        <v>13600</v>
      </c>
      <c r="AJ5" s="19">
        <v>13100</v>
      </c>
      <c r="AK5" s="19">
        <v>13800</v>
      </c>
      <c r="AL5" s="19">
        <v>13100</v>
      </c>
      <c r="AM5" s="19">
        <v>12667</v>
      </c>
      <c r="AN5" s="19">
        <v>12582</v>
      </c>
      <c r="AO5" s="361">
        <v>12377</v>
      </c>
      <c r="AP5" s="365">
        <v>1.6346756279546619</v>
      </c>
      <c r="AQ5" s="365">
        <v>2.9036071624232287</v>
      </c>
      <c r="AR5" s="435">
        <v>5.8991097922848663</v>
      </c>
      <c r="AS5" s="365">
        <v>0.56802044873615443</v>
      </c>
      <c r="AT5" s="365">
        <v>1.8960225092722855</v>
      </c>
      <c r="AU5" s="435">
        <v>-4.8686567164179104</v>
      </c>
      <c r="AV5" s="365">
        <v>0.45215818580223294</v>
      </c>
      <c r="AW5" s="365">
        <v>1.5042350543000738</v>
      </c>
      <c r="AX5" s="435">
        <v>-0.75257731958762886</v>
      </c>
      <c r="AY5" s="365">
        <v>-1.6293117151486249</v>
      </c>
      <c r="AZ5" s="365">
        <v>-2.2894134364885135</v>
      </c>
      <c r="BA5" s="435">
        <v>-5.5190839694656493</v>
      </c>
    </row>
    <row r="6" spans="1:53" x14ac:dyDescent="0.35">
      <c r="A6" s="11" t="s">
        <v>19</v>
      </c>
      <c r="B6" s="21">
        <v>5900</v>
      </c>
      <c r="C6" s="21">
        <v>6000</v>
      </c>
      <c r="D6" s="21">
        <v>6200</v>
      </c>
      <c r="E6" s="21">
        <v>6400</v>
      </c>
      <c r="F6" s="21">
        <v>6300</v>
      </c>
      <c r="G6" s="21">
        <v>6500</v>
      </c>
      <c r="H6" s="21">
        <v>6600</v>
      </c>
      <c r="I6" s="21">
        <v>6666</v>
      </c>
      <c r="J6" s="21">
        <v>6642</v>
      </c>
      <c r="K6" s="362">
        <v>6562</v>
      </c>
      <c r="L6" s="485">
        <v>1200</v>
      </c>
      <c r="M6" s="21">
        <v>1300</v>
      </c>
      <c r="N6" s="21">
        <v>1300</v>
      </c>
      <c r="O6" s="21">
        <v>1300</v>
      </c>
      <c r="P6" s="21">
        <v>1500</v>
      </c>
      <c r="Q6" s="21">
        <v>1600</v>
      </c>
      <c r="R6" s="21">
        <v>1900</v>
      </c>
      <c r="S6" s="21">
        <v>2075</v>
      </c>
      <c r="T6" s="21">
        <v>2140</v>
      </c>
      <c r="U6" s="362">
        <v>1838</v>
      </c>
      <c r="V6" s="485">
        <v>3000</v>
      </c>
      <c r="W6" s="21">
        <v>3300</v>
      </c>
      <c r="X6" s="21">
        <v>3500</v>
      </c>
      <c r="Y6" s="21">
        <v>3600</v>
      </c>
      <c r="Z6" s="21">
        <v>3700</v>
      </c>
      <c r="AA6" s="21">
        <v>4000</v>
      </c>
      <c r="AB6" s="21">
        <v>4100</v>
      </c>
      <c r="AC6" s="21">
        <v>4244</v>
      </c>
      <c r="AD6" s="21">
        <v>4335</v>
      </c>
      <c r="AE6" s="362">
        <v>4311</v>
      </c>
      <c r="AF6" s="485">
        <v>4300</v>
      </c>
      <c r="AG6" s="21">
        <v>4400</v>
      </c>
      <c r="AH6" s="21">
        <v>4500</v>
      </c>
      <c r="AI6" s="21">
        <v>4500</v>
      </c>
      <c r="AJ6" s="21">
        <v>4400</v>
      </c>
      <c r="AK6" s="21">
        <v>4300</v>
      </c>
      <c r="AL6" s="21">
        <v>4200</v>
      </c>
      <c r="AM6" s="21">
        <v>4148</v>
      </c>
      <c r="AN6" s="21">
        <v>3930</v>
      </c>
      <c r="AO6" s="362">
        <v>3871</v>
      </c>
      <c r="AP6" s="366">
        <v>-1.2044564890093346</v>
      </c>
      <c r="AQ6" s="366">
        <v>-1.5601560156015601</v>
      </c>
      <c r="AR6" s="437">
        <v>4.1587301587301591</v>
      </c>
      <c r="AS6" s="366">
        <v>-14.11214953271028</v>
      </c>
      <c r="AT6" s="366">
        <v>-11.421686746987952</v>
      </c>
      <c r="AU6" s="437">
        <v>22.533333333333331</v>
      </c>
      <c r="AV6" s="366">
        <v>-0.55363321799307952</v>
      </c>
      <c r="AW6" s="366">
        <v>1.578699340245052</v>
      </c>
      <c r="AX6" s="437">
        <v>16.513513513513516</v>
      </c>
      <c r="AY6" s="366">
        <v>-1.5012722646310432</v>
      </c>
      <c r="AZ6" s="366">
        <v>-6.6779170684667308</v>
      </c>
      <c r="BA6" s="437">
        <v>-12.022727272727272</v>
      </c>
    </row>
    <row r="7" spans="1:53" x14ac:dyDescent="0.35">
      <c r="A7" s="10" t="s">
        <v>13</v>
      </c>
      <c r="B7" s="19">
        <v>6900</v>
      </c>
      <c r="C7" s="19">
        <v>7200</v>
      </c>
      <c r="D7" s="19">
        <v>7400</v>
      </c>
      <c r="E7" s="19">
        <v>7500</v>
      </c>
      <c r="F7" s="19">
        <v>7500</v>
      </c>
      <c r="G7" s="19">
        <v>7500</v>
      </c>
      <c r="H7" s="19">
        <v>7600</v>
      </c>
      <c r="I7" s="19">
        <v>7724</v>
      </c>
      <c r="J7" s="19">
        <v>7614</v>
      </c>
      <c r="K7" s="361">
        <v>7485</v>
      </c>
      <c r="L7" s="479">
        <v>1200</v>
      </c>
      <c r="M7" s="19">
        <v>1300</v>
      </c>
      <c r="N7" s="19">
        <v>1300</v>
      </c>
      <c r="O7" s="19">
        <v>1400</v>
      </c>
      <c r="P7" s="19">
        <v>1600</v>
      </c>
      <c r="Q7" s="19">
        <v>1700</v>
      </c>
      <c r="R7" s="19">
        <v>1900</v>
      </c>
      <c r="S7" s="19">
        <v>2172</v>
      </c>
      <c r="T7" s="19">
        <v>2198</v>
      </c>
      <c r="U7" s="361">
        <v>1929</v>
      </c>
      <c r="V7" s="479">
        <v>3300</v>
      </c>
      <c r="W7" s="19">
        <v>3700</v>
      </c>
      <c r="X7" s="19">
        <v>3900</v>
      </c>
      <c r="Y7" s="19">
        <v>4000</v>
      </c>
      <c r="Z7" s="19">
        <v>4100</v>
      </c>
      <c r="AA7" s="19">
        <v>4400</v>
      </c>
      <c r="AB7" s="19">
        <v>4400</v>
      </c>
      <c r="AC7" s="19">
        <v>4702</v>
      </c>
      <c r="AD7" s="19">
        <v>4776</v>
      </c>
      <c r="AE7" s="361">
        <v>4758</v>
      </c>
      <c r="AF7" s="479">
        <v>5400</v>
      </c>
      <c r="AG7" s="19">
        <v>5500</v>
      </c>
      <c r="AH7" s="19">
        <v>5600</v>
      </c>
      <c r="AI7" s="19">
        <v>5500</v>
      </c>
      <c r="AJ7" s="19">
        <v>5400</v>
      </c>
      <c r="AK7" s="19">
        <v>5300</v>
      </c>
      <c r="AL7" s="19">
        <v>5200</v>
      </c>
      <c r="AM7" s="19">
        <v>5069</v>
      </c>
      <c r="AN7" s="19">
        <v>4884</v>
      </c>
      <c r="AO7" s="361">
        <v>4869</v>
      </c>
      <c r="AP7" s="365">
        <v>-1.69424743892829</v>
      </c>
      <c r="AQ7" s="365">
        <v>-3.0942516830657691</v>
      </c>
      <c r="AR7" s="435">
        <v>-0.2</v>
      </c>
      <c r="AS7" s="365">
        <v>-12.238398544131028</v>
      </c>
      <c r="AT7" s="365">
        <v>-11.187845303867404</v>
      </c>
      <c r="AU7" s="435">
        <v>20.5625</v>
      </c>
      <c r="AV7" s="365">
        <v>-0.37688442211055273</v>
      </c>
      <c r="AW7" s="365">
        <v>1.1909825606125053</v>
      </c>
      <c r="AX7" s="435">
        <v>16.04878048780488</v>
      </c>
      <c r="AY7" s="365">
        <v>-0.30712530712530711</v>
      </c>
      <c r="AZ7" s="365">
        <v>-3.9455513908068651</v>
      </c>
      <c r="BA7" s="435">
        <v>-9.8333333333333321</v>
      </c>
    </row>
    <row r="8" spans="1:53" x14ac:dyDescent="0.35">
      <c r="A8" s="71" t="s">
        <v>12</v>
      </c>
      <c r="B8" s="72">
        <v>8500</v>
      </c>
      <c r="C8" s="72">
        <v>8700</v>
      </c>
      <c r="D8" s="72">
        <v>8800</v>
      </c>
      <c r="E8" s="72">
        <v>8800</v>
      </c>
      <c r="F8" s="72">
        <v>8700</v>
      </c>
      <c r="G8" s="72">
        <v>8800</v>
      </c>
      <c r="H8" s="72">
        <v>8700</v>
      </c>
      <c r="I8" s="72">
        <v>8659</v>
      </c>
      <c r="J8" s="72">
        <v>8686</v>
      </c>
      <c r="K8" s="392">
        <v>8590</v>
      </c>
      <c r="L8" s="486">
        <v>1400</v>
      </c>
      <c r="M8" s="72">
        <v>1500</v>
      </c>
      <c r="N8" s="72">
        <v>1500</v>
      </c>
      <c r="O8" s="72">
        <v>1600</v>
      </c>
      <c r="P8" s="72">
        <v>1700</v>
      </c>
      <c r="Q8" s="72">
        <v>1800</v>
      </c>
      <c r="R8" s="72">
        <v>2000</v>
      </c>
      <c r="S8" s="72">
        <v>2240</v>
      </c>
      <c r="T8" s="72">
        <v>2395</v>
      </c>
      <c r="U8" s="392">
        <v>2023</v>
      </c>
      <c r="V8" s="486">
        <v>3700</v>
      </c>
      <c r="W8" s="72">
        <v>4000</v>
      </c>
      <c r="X8" s="72">
        <v>4300</v>
      </c>
      <c r="Y8" s="72">
        <v>4400</v>
      </c>
      <c r="Z8" s="72">
        <v>4500</v>
      </c>
      <c r="AA8" s="72">
        <v>4700</v>
      </c>
      <c r="AB8" s="72">
        <v>4800</v>
      </c>
      <c r="AC8" s="72">
        <v>4922</v>
      </c>
      <c r="AD8" s="72">
        <v>5164</v>
      </c>
      <c r="AE8" s="392">
        <v>5179</v>
      </c>
      <c r="AF8" s="486">
        <v>6900</v>
      </c>
      <c r="AG8" s="72">
        <v>6900</v>
      </c>
      <c r="AH8" s="72">
        <v>7000</v>
      </c>
      <c r="AI8" s="72">
        <v>6800</v>
      </c>
      <c r="AJ8" s="72">
        <v>6600</v>
      </c>
      <c r="AK8" s="72">
        <v>6500</v>
      </c>
      <c r="AL8" s="72">
        <v>6300</v>
      </c>
      <c r="AM8" s="72">
        <v>6101</v>
      </c>
      <c r="AN8" s="72">
        <v>5874</v>
      </c>
      <c r="AO8" s="392">
        <v>5816</v>
      </c>
      <c r="AP8" s="366">
        <v>-1.1052268017499425</v>
      </c>
      <c r="AQ8" s="366">
        <v>-0.79685875967201758</v>
      </c>
      <c r="AR8" s="437">
        <v>-1.264367816091954</v>
      </c>
      <c r="AS8" s="366">
        <v>-15.532359081419624</v>
      </c>
      <c r="AT8" s="366">
        <v>-9.6875</v>
      </c>
      <c r="AU8" s="437">
        <v>19</v>
      </c>
      <c r="AV8" s="366">
        <v>0.29047250193648333</v>
      </c>
      <c r="AW8" s="366">
        <v>5.2214546932141408</v>
      </c>
      <c r="AX8" s="437">
        <v>15.088888888888889</v>
      </c>
      <c r="AY8" s="366">
        <v>-0.98740211099761654</v>
      </c>
      <c r="AZ8" s="366">
        <v>-4.671365349942632</v>
      </c>
      <c r="BA8" s="437">
        <v>-11.878787878787879</v>
      </c>
    </row>
    <row r="9" spans="1:53" ht="29" x14ac:dyDescent="0.35">
      <c r="A9" s="10" t="s">
        <v>84</v>
      </c>
      <c r="B9" s="19">
        <v>34700</v>
      </c>
      <c r="C9" s="19">
        <v>32700</v>
      </c>
      <c r="D9" s="19">
        <v>32900</v>
      </c>
      <c r="E9" s="19">
        <v>32300</v>
      </c>
      <c r="F9" s="19">
        <v>32100</v>
      </c>
      <c r="G9" s="19">
        <v>32700</v>
      </c>
      <c r="H9" s="19">
        <v>32600</v>
      </c>
      <c r="I9" s="19">
        <v>32844</v>
      </c>
      <c r="J9" s="19">
        <v>33197</v>
      </c>
      <c r="K9" s="361">
        <v>34146</v>
      </c>
      <c r="L9" s="479">
        <v>30700</v>
      </c>
      <c r="M9" s="19">
        <v>29100</v>
      </c>
      <c r="N9" s="19">
        <v>29300</v>
      </c>
      <c r="O9" s="19">
        <v>28900</v>
      </c>
      <c r="P9" s="19">
        <v>28800</v>
      </c>
      <c r="Q9" s="19">
        <v>29700</v>
      </c>
      <c r="R9" s="19">
        <v>29900</v>
      </c>
      <c r="S9" s="19">
        <v>29923</v>
      </c>
      <c r="T9" s="19">
        <v>30262</v>
      </c>
      <c r="U9" s="361">
        <v>30743</v>
      </c>
      <c r="V9" s="479">
        <v>27800</v>
      </c>
      <c r="W9" s="19">
        <v>26600</v>
      </c>
      <c r="X9" s="19">
        <v>26600</v>
      </c>
      <c r="Y9" s="19">
        <v>25800</v>
      </c>
      <c r="Z9" s="19">
        <v>25500</v>
      </c>
      <c r="AA9" s="19">
        <v>25300</v>
      </c>
      <c r="AB9" s="19">
        <v>24900</v>
      </c>
      <c r="AC9" s="19">
        <v>24864</v>
      </c>
      <c r="AD9" s="19">
        <v>24900</v>
      </c>
      <c r="AE9" s="361">
        <v>25325</v>
      </c>
      <c r="AF9" s="479">
        <v>2700</v>
      </c>
      <c r="AG9" s="19">
        <v>2900</v>
      </c>
      <c r="AH9" s="19">
        <v>3000</v>
      </c>
      <c r="AI9" s="19">
        <v>2900</v>
      </c>
      <c r="AJ9" s="19">
        <v>3000</v>
      </c>
      <c r="AK9" s="19">
        <v>3100</v>
      </c>
      <c r="AL9" s="19">
        <v>2900</v>
      </c>
      <c r="AM9" s="19">
        <v>2828</v>
      </c>
      <c r="AN9" s="19">
        <v>3019</v>
      </c>
      <c r="AO9" s="361">
        <v>3163</v>
      </c>
      <c r="AP9" s="365">
        <v>2.8586920504864897</v>
      </c>
      <c r="AQ9" s="365">
        <v>3.9641943734015346</v>
      </c>
      <c r="AR9" s="435">
        <v>6.3738317757009346</v>
      </c>
      <c r="AS9" s="365">
        <v>1.5894521181679995</v>
      </c>
      <c r="AT9" s="365">
        <v>2.7403669418173311</v>
      </c>
      <c r="AU9" s="435">
        <v>6.7465277777777777</v>
      </c>
      <c r="AV9" s="365">
        <v>1.7068273092369479</v>
      </c>
      <c r="AW9" s="365">
        <v>1.854086229086229</v>
      </c>
      <c r="AX9" s="435">
        <v>-0.68627450980392157</v>
      </c>
      <c r="AY9" s="365">
        <v>4.769791321629679</v>
      </c>
      <c r="AZ9" s="365">
        <v>11.845827439886845</v>
      </c>
      <c r="BA9" s="435">
        <v>5.4333333333333327</v>
      </c>
    </row>
    <row r="10" spans="1:53" x14ac:dyDescent="0.35">
      <c r="A10" s="11" t="s">
        <v>58</v>
      </c>
      <c r="B10" s="21">
        <v>2800</v>
      </c>
      <c r="C10" s="21">
        <v>2400</v>
      </c>
      <c r="D10" s="21">
        <v>2400</v>
      </c>
      <c r="E10" s="21">
        <v>2300</v>
      </c>
      <c r="F10" s="21">
        <v>2100</v>
      </c>
      <c r="G10" s="21">
        <v>2000</v>
      </c>
      <c r="H10" s="21">
        <v>1700</v>
      </c>
      <c r="I10" s="21">
        <v>1745</v>
      </c>
      <c r="J10" s="21">
        <v>1690</v>
      </c>
      <c r="K10" s="362">
        <v>1778</v>
      </c>
      <c r="L10" s="485">
        <v>600</v>
      </c>
      <c r="M10" s="21">
        <v>500</v>
      </c>
      <c r="N10" s="21">
        <v>400</v>
      </c>
      <c r="O10" s="21">
        <v>400</v>
      </c>
      <c r="P10" s="21">
        <v>500</v>
      </c>
      <c r="Q10" s="21">
        <v>400</v>
      </c>
      <c r="R10" s="21">
        <v>400</v>
      </c>
      <c r="S10" s="21">
        <v>499</v>
      </c>
      <c r="T10" s="21">
        <v>483</v>
      </c>
      <c r="U10" s="362">
        <v>470</v>
      </c>
      <c r="V10" s="485">
        <v>1700</v>
      </c>
      <c r="W10" s="21">
        <v>1300</v>
      </c>
      <c r="X10" s="21">
        <v>1200</v>
      </c>
      <c r="Y10" s="21">
        <v>1200</v>
      </c>
      <c r="Z10" s="21">
        <v>1000</v>
      </c>
      <c r="AA10" s="21">
        <v>800</v>
      </c>
      <c r="AB10" s="21">
        <v>500</v>
      </c>
      <c r="AC10" s="21">
        <v>533</v>
      </c>
      <c r="AD10" s="21">
        <v>570</v>
      </c>
      <c r="AE10" s="362">
        <v>630</v>
      </c>
      <c r="AF10" s="485">
        <v>1100</v>
      </c>
      <c r="AG10" s="21">
        <v>1100</v>
      </c>
      <c r="AH10" s="21">
        <v>1200</v>
      </c>
      <c r="AI10" s="21">
        <v>1200</v>
      </c>
      <c r="AJ10" s="21">
        <v>1200</v>
      </c>
      <c r="AK10" s="21">
        <v>1100</v>
      </c>
      <c r="AL10" s="21">
        <v>1100</v>
      </c>
      <c r="AM10" s="21">
        <v>1035</v>
      </c>
      <c r="AN10" s="21">
        <v>1015</v>
      </c>
      <c r="AO10" s="362">
        <v>1059</v>
      </c>
      <c r="AP10" s="366">
        <v>5.2071005917159763</v>
      </c>
      <c r="AQ10" s="366">
        <v>1.8911174785100286</v>
      </c>
      <c r="AR10" s="437">
        <v>-15.333333333333332</v>
      </c>
      <c r="AS10" s="366">
        <v>-2.691511387163561</v>
      </c>
      <c r="AT10" s="366">
        <v>-5.811623246492986</v>
      </c>
      <c r="AU10" s="437">
        <v>-6</v>
      </c>
      <c r="AV10" s="366">
        <v>10.526315789473683</v>
      </c>
      <c r="AW10" s="366">
        <v>18.198874296435271</v>
      </c>
      <c r="AX10" s="437">
        <v>-37</v>
      </c>
      <c r="AY10" s="366">
        <v>4.3349753694581281</v>
      </c>
      <c r="AZ10" s="366">
        <v>2.318840579710145</v>
      </c>
      <c r="BA10" s="437">
        <v>-11.75</v>
      </c>
    </row>
    <row r="11" spans="1:53" ht="29" x14ac:dyDescent="0.35">
      <c r="A11" s="10" t="s">
        <v>175</v>
      </c>
      <c r="B11" s="19"/>
      <c r="C11" s="19"/>
      <c r="D11" s="19"/>
      <c r="E11" s="19"/>
      <c r="F11" s="19"/>
      <c r="G11" s="19"/>
      <c r="H11" s="19"/>
      <c r="I11" s="19">
        <v>3954</v>
      </c>
      <c r="J11" s="19">
        <v>4305</v>
      </c>
      <c r="K11" s="361">
        <v>6049</v>
      </c>
      <c r="L11" s="479"/>
      <c r="M11" s="19"/>
      <c r="N11" s="19"/>
      <c r="O11" s="19"/>
      <c r="P11" s="19"/>
      <c r="Q11" s="19"/>
      <c r="R11" s="19"/>
      <c r="S11" s="19">
        <v>3136</v>
      </c>
      <c r="T11" s="19">
        <v>3454</v>
      </c>
      <c r="U11" s="361">
        <v>4449</v>
      </c>
      <c r="V11" s="479"/>
      <c r="W11" s="19"/>
      <c r="X11" s="19"/>
      <c r="Y11" s="19"/>
      <c r="Z11" s="19"/>
      <c r="AA11" s="19"/>
      <c r="AB11" s="19"/>
      <c r="AC11" s="19">
        <v>2289</v>
      </c>
      <c r="AD11" s="19">
        <v>2391</v>
      </c>
      <c r="AE11" s="361">
        <v>3736</v>
      </c>
      <c r="AF11" s="479"/>
      <c r="AG11" s="19"/>
      <c r="AH11" s="19"/>
      <c r="AI11" s="19"/>
      <c r="AJ11" s="19"/>
      <c r="AK11" s="19"/>
      <c r="AL11" s="19"/>
      <c r="AM11" s="19">
        <v>964</v>
      </c>
      <c r="AN11" s="19">
        <v>1044</v>
      </c>
      <c r="AO11" s="361">
        <v>1611</v>
      </c>
      <c r="AP11" s="365">
        <v>40.51103368176539</v>
      </c>
      <c r="AQ11" s="365">
        <v>52.984319676277195</v>
      </c>
      <c r="AR11" s="435"/>
      <c r="AS11" s="365">
        <v>28.807180081065432</v>
      </c>
      <c r="AT11" s="365">
        <v>41.868622448979593</v>
      </c>
      <c r="AU11" s="435"/>
      <c r="AV11" s="365">
        <v>56.2526139690506</v>
      </c>
      <c r="AW11" s="365">
        <v>63.215377894276983</v>
      </c>
      <c r="AX11" s="435"/>
      <c r="AY11" s="365">
        <v>54.310344827586206</v>
      </c>
      <c r="AZ11" s="365">
        <v>67.116182572614107</v>
      </c>
      <c r="BA11" s="435"/>
    </row>
    <row r="12" spans="1:53" ht="29" x14ac:dyDescent="0.35">
      <c r="A12" s="11" t="s">
        <v>27</v>
      </c>
      <c r="B12" s="21">
        <v>14800</v>
      </c>
      <c r="C12" s="21">
        <v>13800</v>
      </c>
      <c r="D12" s="21">
        <v>13400</v>
      </c>
      <c r="E12" s="21">
        <v>12700</v>
      </c>
      <c r="F12" s="21">
        <v>11500</v>
      </c>
      <c r="G12" s="21">
        <v>11300</v>
      </c>
      <c r="H12" s="21">
        <v>10200</v>
      </c>
      <c r="I12" s="21">
        <v>9010</v>
      </c>
      <c r="J12" s="21">
        <v>8312</v>
      </c>
      <c r="K12" s="362">
        <v>7728</v>
      </c>
      <c r="L12" s="485">
        <v>6200</v>
      </c>
      <c r="M12" s="21">
        <v>5900</v>
      </c>
      <c r="N12" s="21">
        <v>5900</v>
      </c>
      <c r="O12" s="21">
        <v>5700</v>
      </c>
      <c r="P12" s="21">
        <v>5500</v>
      </c>
      <c r="Q12" s="21">
        <v>5700</v>
      </c>
      <c r="R12" s="21">
        <v>5500</v>
      </c>
      <c r="S12" s="21">
        <v>5428</v>
      </c>
      <c r="T12" s="21">
        <v>5149</v>
      </c>
      <c r="U12" s="362">
        <v>4388</v>
      </c>
      <c r="V12" s="485">
        <v>1200</v>
      </c>
      <c r="W12" s="21">
        <v>11200</v>
      </c>
      <c r="X12" s="21">
        <v>10900</v>
      </c>
      <c r="Y12" s="21">
        <v>10300</v>
      </c>
      <c r="Z12" s="21">
        <v>9200</v>
      </c>
      <c r="AA12" s="21">
        <v>8900</v>
      </c>
      <c r="AB12" s="21">
        <v>8000</v>
      </c>
      <c r="AC12" s="21">
        <v>6452</v>
      </c>
      <c r="AD12" s="21">
        <v>5789</v>
      </c>
      <c r="AE12" s="362">
        <v>5421</v>
      </c>
      <c r="AF12" s="485">
        <v>600</v>
      </c>
      <c r="AG12" s="21">
        <v>3400</v>
      </c>
      <c r="AH12" s="21">
        <v>3400</v>
      </c>
      <c r="AI12" s="21">
        <v>3300</v>
      </c>
      <c r="AJ12" s="21">
        <v>3000</v>
      </c>
      <c r="AK12" s="21">
        <v>2700</v>
      </c>
      <c r="AL12" s="21">
        <v>2200</v>
      </c>
      <c r="AM12" s="21">
        <v>1871</v>
      </c>
      <c r="AN12" s="21">
        <v>1603</v>
      </c>
      <c r="AO12" s="362">
        <v>1441</v>
      </c>
      <c r="AP12" s="366">
        <v>-7.025986525505294</v>
      </c>
      <c r="AQ12" s="366">
        <v>-14.228634850166483</v>
      </c>
      <c r="AR12" s="437">
        <v>-32.800000000000004</v>
      </c>
      <c r="AS12" s="366">
        <v>-14.779568848320062</v>
      </c>
      <c r="AT12" s="366">
        <v>-19.159911569638911</v>
      </c>
      <c r="AU12" s="437">
        <v>-20.218181818181819</v>
      </c>
      <c r="AV12" s="366">
        <v>-6.3568837450336844</v>
      </c>
      <c r="AW12" s="366">
        <v>-15.979541227526347</v>
      </c>
      <c r="AX12" s="437">
        <v>-41.076086956521742</v>
      </c>
      <c r="AY12" s="366">
        <v>-10.106051154086089</v>
      </c>
      <c r="AZ12" s="366">
        <v>-22.982362373062536</v>
      </c>
      <c r="BA12" s="437">
        <v>-51.966666666666669</v>
      </c>
    </row>
    <row r="13" spans="1:53" x14ac:dyDescent="0.35">
      <c r="A13" s="79" t="s">
        <v>85</v>
      </c>
      <c r="B13" s="19"/>
      <c r="C13" s="19"/>
      <c r="D13" s="19"/>
      <c r="E13" s="19"/>
      <c r="F13" s="19"/>
      <c r="G13" s="19"/>
      <c r="H13" s="19"/>
      <c r="I13" s="19"/>
      <c r="J13" s="19"/>
      <c r="K13" s="361"/>
      <c r="L13" s="479"/>
      <c r="M13" s="19"/>
      <c r="N13" s="19"/>
      <c r="O13" s="19"/>
      <c r="P13" s="19"/>
      <c r="Q13" s="19"/>
      <c r="R13" s="19"/>
      <c r="S13" s="19"/>
      <c r="T13" s="19"/>
      <c r="U13" s="361"/>
      <c r="V13" s="479"/>
      <c r="W13" s="19"/>
      <c r="X13" s="19"/>
      <c r="Y13" s="19"/>
      <c r="Z13" s="19"/>
      <c r="AA13" s="19"/>
      <c r="AB13" s="19"/>
      <c r="AC13" s="19"/>
      <c r="AD13" s="19"/>
      <c r="AE13" s="361"/>
      <c r="AF13" s="479"/>
      <c r="AG13" s="19"/>
      <c r="AH13" s="19"/>
      <c r="AI13" s="19"/>
      <c r="AJ13" s="19"/>
      <c r="AK13" s="19"/>
      <c r="AL13" s="19"/>
      <c r="AM13" s="19"/>
      <c r="AN13" s="19"/>
      <c r="AO13" s="361"/>
      <c r="AP13" s="365"/>
      <c r="AQ13" s="365"/>
      <c r="AR13" s="435"/>
      <c r="AS13" s="365"/>
      <c r="AT13" s="365"/>
      <c r="AU13" s="435"/>
      <c r="AV13" s="365"/>
      <c r="AW13" s="365"/>
      <c r="AX13" s="435"/>
      <c r="AY13" s="365"/>
      <c r="AZ13" s="365"/>
      <c r="BA13" s="435"/>
    </row>
    <row r="14" spans="1:53" ht="29" x14ac:dyDescent="0.35">
      <c r="A14" s="52" t="s">
        <v>86</v>
      </c>
      <c r="B14" s="21">
        <v>1300</v>
      </c>
      <c r="C14" s="21">
        <v>1200</v>
      </c>
      <c r="D14" s="21">
        <v>1100</v>
      </c>
      <c r="E14" s="21">
        <v>1000</v>
      </c>
      <c r="F14" s="21">
        <v>900</v>
      </c>
      <c r="G14" s="21">
        <v>800</v>
      </c>
      <c r="H14" s="21">
        <v>700</v>
      </c>
      <c r="I14" s="21">
        <v>522</v>
      </c>
      <c r="J14" s="21">
        <v>429</v>
      </c>
      <c r="K14" s="362">
        <v>390</v>
      </c>
      <c r="L14" s="485">
        <v>600</v>
      </c>
      <c r="M14" s="21">
        <v>500</v>
      </c>
      <c r="N14" s="21">
        <v>400</v>
      </c>
      <c r="O14" s="21">
        <v>400</v>
      </c>
      <c r="P14" s="21">
        <v>400</v>
      </c>
      <c r="Q14" s="21">
        <v>400</v>
      </c>
      <c r="R14" s="21">
        <v>300</v>
      </c>
      <c r="S14" s="21">
        <v>315</v>
      </c>
      <c r="T14" s="21">
        <v>267</v>
      </c>
      <c r="U14" s="362">
        <v>219</v>
      </c>
      <c r="V14" s="485">
        <v>900</v>
      </c>
      <c r="W14" s="21">
        <v>800</v>
      </c>
      <c r="X14" s="21">
        <v>700</v>
      </c>
      <c r="Y14" s="21">
        <v>700</v>
      </c>
      <c r="Z14" s="21">
        <v>600</v>
      </c>
      <c r="AA14" s="21">
        <v>500</v>
      </c>
      <c r="AB14" s="21">
        <v>400</v>
      </c>
      <c r="AC14" s="21">
        <v>238</v>
      </c>
      <c r="AD14" s="21">
        <v>188</v>
      </c>
      <c r="AE14" s="362">
        <v>198</v>
      </c>
      <c r="AF14" s="485">
        <v>300</v>
      </c>
      <c r="AG14" s="21">
        <v>200</v>
      </c>
      <c r="AH14" s="21">
        <v>200</v>
      </c>
      <c r="AI14" s="21">
        <v>200</v>
      </c>
      <c r="AJ14" s="21">
        <v>200</v>
      </c>
      <c r="AK14" s="21">
        <v>200</v>
      </c>
      <c r="AL14" s="21">
        <v>100</v>
      </c>
      <c r="AM14" s="21">
        <v>118</v>
      </c>
      <c r="AN14" s="21">
        <v>103</v>
      </c>
      <c r="AO14" s="362">
        <v>74</v>
      </c>
      <c r="AP14" s="366">
        <v>-9.0909090909090917</v>
      </c>
      <c r="AQ14" s="366">
        <v>-25.287356321839084</v>
      </c>
      <c r="AR14" s="437">
        <v>-56.666666666666664</v>
      </c>
      <c r="AS14" s="366">
        <v>-17.977528089887642</v>
      </c>
      <c r="AT14" s="366">
        <v>-30.476190476190478</v>
      </c>
      <c r="AU14" s="437">
        <v>-45.25</v>
      </c>
      <c r="AV14" s="366">
        <v>5.3191489361702127</v>
      </c>
      <c r="AW14" s="366">
        <v>-16.806722689075631</v>
      </c>
      <c r="AX14" s="437">
        <v>-67</v>
      </c>
      <c r="AY14" s="366">
        <v>-28.155339805825243</v>
      </c>
      <c r="AZ14" s="366">
        <v>-37.288135593220339</v>
      </c>
      <c r="BA14" s="437">
        <v>-63</v>
      </c>
    </row>
    <row r="15" spans="1:53" x14ac:dyDescent="0.35">
      <c r="A15" s="49" t="s">
        <v>87</v>
      </c>
      <c r="B15" s="19">
        <v>5300</v>
      </c>
      <c r="C15" s="19">
        <v>4900</v>
      </c>
      <c r="D15" s="19">
        <v>4900</v>
      </c>
      <c r="E15" s="19">
        <v>4700</v>
      </c>
      <c r="F15" s="19">
        <v>4500</v>
      </c>
      <c r="G15" s="19">
        <v>4500</v>
      </c>
      <c r="H15" s="19">
        <v>4200</v>
      </c>
      <c r="I15" s="19">
        <v>4066</v>
      </c>
      <c r="J15" s="19">
        <v>3987</v>
      </c>
      <c r="K15" s="361">
        <v>3870</v>
      </c>
      <c r="L15" s="479">
        <v>2400</v>
      </c>
      <c r="M15" s="19">
        <v>2300</v>
      </c>
      <c r="N15" s="19">
        <v>2400</v>
      </c>
      <c r="O15" s="19">
        <v>2400</v>
      </c>
      <c r="P15" s="19">
        <v>2400</v>
      </c>
      <c r="Q15" s="19">
        <v>2600</v>
      </c>
      <c r="R15" s="19">
        <v>2700</v>
      </c>
      <c r="S15" s="19">
        <v>2710</v>
      </c>
      <c r="T15" s="19">
        <v>2677</v>
      </c>
      <c r="U15" s="361">
        <v>2385</v>
      </c>
      <c r="V15" s="479">
        <v>4000</v>
      </c>
      <c r="W15" s="19">
        <v>3700</v>
      </c>
      <c r="X15" s="19">
        <v>3700</v>
      </c>
      <c r="Y15" s="19">
        <v>3500</v>
      </c>
      <c r="Z15" s="19">
        <v>3300</v>
      </c>
      <c r="AA15" s="19">
        <v>3300</v>
      </c>
      <c r="AB15" s="19">
        <v>3100</v>
      </c>
      <c r="AC15" s="19">
        <v>2894</v>
      </c>
      <c r="AD15" s="19">
        <v>2759</v>
      </c>
      <c r="AE15" s="361">
        <v>2674</v>
      </c>
      <c r="AF15" s="479">
        <v>800</v>
      </c>
      <c r="AG15" s="19">
        <v>800</v>
      </c>
      <c r="AH15" s="19">
        <v>800</v>
      </c>
      <c r="AI15" s="19">
        <v>700</v>
      </c>
      <c r="AJ15" s="19">
        <v>700</v>
      </c>
      <c r="AK15" s="19">
        <v>600</v>
      </c>
      <c r="AL15" s="19">
        <v>400</v>
      </c>
      <c r="AM15" s="19">
        <v>284</v>
      </c>
      <c r="AN15" s="19">
        <v>253</v>
      </c>
      <c r="AO15" s="361">
        <v>254</v>
      </c>
      <c r="AP15" s="365">
        <v>-2.9345372460496613</v>
      </c>
      <c r="AQ15" s="365">
        <v>-4.8204623708804721</v>
      </c>
      <c r="AR15" s="435">
        <v>-14.000000000000002</v>
      </c>
      <c r="AS15" s="365">
        <v>-10.907732536421367</v>
      </c>
      <c r="AT15" s="365">
        <v>-11.992619926199263</v>
      </c>
      <c r="AU15" s="435">
        <v>-0.625</v>
      </c>
      <c r="AV15" s="365">
        <v>-3.0808263863718737</v>
      </c>
      <c r="AW15" s="365">
        <v>-7.6019350380096746</v>
      </c>
      <c r="AX15" s="435">
        <v>-18.969696969696969</v>
      </c>
      <c r="AY15" s="365">
        <v>0.39525691699604742</v>
      </c>
      <c r="AZ15" s="365">
        <v>-10.56338028169014</v>
      </c>
      <c r="BA15" s="435">
        <v>-63.714285714285715</v>
      </c>
    </row>
    <row r="16" spans="1:53" x14ac:dyDescent="0.35">
      <c r="A16" s="80" t="s">
        <v>88</v>
      </c>
      <c r="B16" s="72">
        <v>3900</v>
      </c>
      <c r="C16" s="72">
        <v>3600</v>
      </c>
      <c r="D16" s="72">
        <v>3400</v>
      </c>
      <c r="E16" s="72">
        <v>3300</v>
      </c>
      <c r="F16" s="72">
        <v>3000</v>
      </c>
      <c r="G16" s="72">
        <v>2800</v>
      </c>
      <c r="H16" s="72">
        <v>2300</v>
      </c>
      <c r="I16" s="72">
        <v>1851</v>
      </c>
      <c r="J16" s="72">
        <v>1593</v>
      </c>
      <c r="K16" s="392">
        <v>1412</v>
      </c>
      <c r="L16" s="486">
        <v>1200</v>
      </c>
      <c r="M16" s="72">
        <v>1200</v>
      </c>
      <c r="N16" s="72">
        <v>1100</v>
      </c>
      <c r="O16" s="72">
        <v>1100</v>
      </c>
      <c r="P16" s="72">
        <v>1100</v>
      </c>
      <c r="Q16" s="72">
        <v>1100</v>
      </c>
      <c r="R16" s="72">
        <v>900</v>
      </c>
      <c r="S16" s="72">
        <v>856</v>
      </c>
      <c r="T16" s="72">
        <v>743</v>
      </c>
      <c r="U16" s="392">
        <v>571</v>
      </c>
      <c r="V16" s="486">
        <v>2900</v>
      </c>
      <c r="W16" s="72">
        <v>2600</v>
      </c>
      <c r="X16" s="72">
        <v>2500</v>
      </c>
      <c r="Y16" s="72">
        <v>2400</v>
      </c>
      <c r="Z16" s="72">
        <v>2100</v>
      </c>
      <c r="AA16" s="72">
        <v>190</v>
      </c>
      <c r="AB16" s="72">
        <v>1600</v>
      </c>
      <c r="AC16" s="72">
        <v>1109</v>
      </c>
      <c r="AD16" s="72">
        <v>953</v>
      </c>
      <c r="AE16" s="392">
        <v>895</v>
      </c>
      <c r="AF16" s="486">
        <v>900</v>
      </c>
      <c r="AG16" s="72">
        <v>900</v>
      </c>
      <c r="AH16" s="72">
        <v>800</v>
      </c>
      <c r="AI16" s="72">
        <v>900</v>
      </c>
      <c r="AJ16" s="72">
        <v>800</v>
      </c>
      <c r="AK16" s="72">
        <v>700</v>
      </c>
      <c r="AL16" s="72">
        <v>500</v>
      </c>
      <c r="AM16" s="72">
        <v>501</v>
      </c>
      <c r="AN16" s="72">
        <v>435</v>
      </c>
      <c r="AO16" s="392">
        <v>400</v>
      </c>
      <c r="AP16" s="366">
        <v>-11.362209667294414</v>
      </c>
      <c r="AQ16" s="366">
        <v>-23.71690977849811</v>
      </c>
      <c r="AR16" s="437">
        <v>-52.93333333333333</v>
      </c>
      <c r="AS16" s="366">
        <v>-23.149394347240914</v>
      </c>
      <c r="AT16" s="366">
        <v>-33.294392523364486</v>
      </c>
      <c r="AU16" s="437">
        <v>-48.090909090909086</v>
      </c>
      <c r="AV16" s="366">
        <v>-6.0860440713536201</v>
      </c>
      <c r="AW16" s="366">
        <v>-19.296663660955815</v>
      </c>
      <c r="AX16" s="437">
        <v>-57.38095238095238</v>
      </c>
      <c r="AY16" s="366">
        <v>-8.0459770114942533</v>
      </c>
      <c r="AZ16" s="366">
        <v>-20.159680638722556</v>
      </c>
      <c r="BA16" s="437">
        <v>-50</v>
      </c>
    </row>
    <row r="17" spans="1:53" ht="29" x14ac:dyDescent="0.35">
      <c r="A17" s="49" t="s">
        <v>89</v>
      </c>
      <c r="B17" s="19">
        <v>4500</v>
      </c>
      <c r="C17" s="19">
        <v>4200</v>
      </c>
      <c r="D17" s="19">
        <v>4100</v>
      </c>
      <c r="E17" s="19">
        <v>4000</v>
      </c>
      <c r="F17" s="19">
        <v>3700</v>
      </c>
      <c r="G17" s="19">
        <v>3400</v>
      </c>
      <c r="H17" s="19">
        <v>3000</v>
      </c>
      <c r="I17" s="19">
        <v>2282</v>
      </c>
      <c r="J17" s="19">
        <v>1902</v>
      </c>
      <c r="K17" s="361">
        <v>1565</v>
      </c>
      <c r="L17" s="479">
        <v>1800</v>
      </c>
      <c r="M17" s="19">
        <v>1700</v>
      </c>
      <c r="N17" s="19">
        <v>1700</v>
      </c>
      <c r="O17" s="19">
        <v>1600</v>
      </c>
      <c r="P17" s="19">
        <v>1600</v>
      </c>
      <c r="Q17" s="19">
        <v>1500</v>
      </c>
      <c r="R17" s="19">
        <v>1300</v>
      </c>
      <c r="S17" s="19">
        <v>1244</v>
      </c>
      <c r="T17" s="19">
        <v>1117</v>
      </c>
      <c r="U17" s="361">
        <v>864</v>
      </c>
      <c r="V17" s="479">
        <v>3400</v>
      </c>
      <c r="W17" s="19">
        <v>3200</v>
      </c>
      <c r="X17" s="19">
        <v>3100</v>
      </c>
      <c r="Y17" s="19">
        <v>3000</v>
      </c>
      <c r="Z17" s="19">
        <v>2800</v>
      </c>
      <c r="AA17" s="19">
        <v>2500</v>
      </c>
      <c r="AB17" s="19">
        <v>2300</v>
      </c>
      <c r="AC17" s="19">
        <v>1541</v>
      </c>
      <c r="AD17" s="19">
        <v>1184</v>
      </c>
      <c r="AE17" s="361">
        <v>976</v>
      </c>
      <c r="AF17" s="479">
        <v>600</v>
      </c>
      <c r="AG17" s="19">
        <v>500</v>
      </c>
      <c r="AH17" s="19">
        <v>600</v>
      </c>
      <c r="AI17" s="19">
        <v>500</v>
      </c>
      <c r="AJ17" s="19">
        <v>500</v>
      </c>
      <c r="AK17" s="19">
        <v>500</v>
      </c>
      <c r="AL17" s="19">
        <v>400</v>
      </c>
      <c r="AM17" s="19">
        <v>355</v>
      </c>
      <c r="AN17" s="19">
        <v>315</v>
      </c>
      <c r="AO17" s="361">
        <v>272</v>
      </c>
      <c r="AP17" s="365">
        <v>-17.718191377497373</v>
      </c>
      <c r="AQ17" s="365">
        <v>-31.419807186678351</v>
      </c>
      <c r="AR17" s="435">
        <v>-57.702702702702702</v>
      </c>
      <c r="AS17" s="365">
        <v>-22.649955237242615</v>
      </c>
      <c r="AT17" s="365">
        <v>-30.54662379421222</v>
      </c>
      <c r="AU17" s="435">
        <v>-46</v>
      </c>
      <c r="AV17" s="365">
        <v>-17.567567567567568</v>
      </c>
      <c r="AW17" s="365">
        <v>-36.66450356911097</v>
      </c>
      <c r="AX17" s="435">
        <v>-65.142857142857153</v>
      </c>
      <c r="AY17" s="365">
        <v>-13.65079365079365</v>
      </c>
      <c r="AZ17" s="365">
        <v>-23.380281690140844</v>
      </c>
      <c r="BA17" s="435">
        <v>-45.6</v>
      </c>
    </row>
    <row r="18" spans="1:53" x14ac:dyDescent="0.35">
      <c r="A18" s="52" t="s">
        <v>90</v>
      </c>
      <c r="B18" s="21">
        <v>3300</v>
      </c>
      <c r="C18" s="21">
        <v>3100</v>
      </c>
      <c r="D18" s="21">
        <v>3100</v>
      </c>
      <c r="E18" s="21">
        <v>2900</v>
      </c>
      <c r="F18" s="21">
        <v>2700</v>
      </c>
      <c r="G18" s="21">
        <v>2500</v>
      </c>
      <c r="H18" s="21">
        <v>2300</v>
      </c>
      <c r="I18" s="21">
        <v>1974</v>
      </c>
      <c r="J18" s="21">
        <v>1772</v>
      </c>
      <c r="K18" s="362">
        <v>1584</v>
      </c>
      <c r="L18" s="485">
        <v>1100</v>
      </c>
      <c r="M18" s="21">
        <v>1100</v>
      </c>
      <c r="N18" s="21">
        <v>1100</v>
      </c>
      <c r="O18" s="21">
        <v>1100</v>
      </c>
      <c r="P18" s="21">
        <v>1100</v>
      </c>
      <c r="Q18" s="21">
        <v>1000</v>
      </c>
      <c r="R18" s="21">
        <v>1000</v>
      </c>
      <c r="S18" s="21">
        <v>975</v>
      </c>
      <c r="T18" s="21">
        <v>928</v>
      </c>
      <c r="U18" s="362">
        <v>765</v>
      </c>
      <c r="V18" s="485">
        <v>2400</v>
      </c>
      <c r="W18" s="21">
        <v>2300</v>
      </c>
      <c r="X18" s="21">
        <v>2200</v>
      </c>
      <c r="Y18" s="21">
        <v>2100</v>
      </c>
      <c r="Z18" s="21">
        <v>1900</v>
      </c>
      <c r="AA18" s="21">
        <v>1800</v>
      </c>
      <c r="AB18" s="21">
        <v>1600</v>
      </c>
      <c r="AC18" s="21">
        <v>1262</v>
      </c>
      <c r="AD18" s="21">
        <v>1137</v>
      </c>
      <c r="AE18" s="362">
        <v>1014</v>
      </c>
      <c r="AF18" s="485">
        <v>1200</v>
      </c>
      <c r="AG18" s="21">
        <v>1200</v>
      </c>
      <c r="AH18" s="21">
        <v>1200</v>
      </c>
      <c r="AI18" s="21">
        <v>1100</v>
      </c>
      <c r="AJ18" s="21">
        <v>1000</v>
      </c>
      <c r="AK18" s="21">
        <v>900</v>
      </c>
      <c r="AL18" s="21">
        <v>700</v>
      </c>
      <c r="AM18" s="21">
        <v>674</v>
      </c>
      <c r="AN18" s="21">
        <v>540</v>
      </c>
      <c r="AO18" s="362">
        <v>498</v>
      </c>
      <c r="AP18" s="366">
        <v>-10.609480812641085</v>
      </c>
      <c r="AQ18" s="366">
        <v>-19.756838905775076</v>
      </c>
      <c r="AR18" s="437">
        <v>-41.333333333333336</v>
      </c>
      <c r="AS18" s="366">
        <v>-17.564655172413794</v>
      </c>
      <c r="AT18" s="366">
        <v>-21.53846153846154</v>
      </c>
      <c r="AU18" s="437">
        <v>-30.454545454545457</v>
      </c>
      <c r="AV18" s="366">
        <v>-10.817941952506596</v>
      </c>
      <c r="AW18" s="366">
        <v>-19.6513470681458</v>
      </c>
      <c r="AX18" s="437">
        <v>-46.631578947368418</v>
      </c>
      <c r="AY18" s="366">
        <v>-7.7777777777777777</v>
      </c>
      <c r="AZ18" s="366">
        <v>-26.112759643916917</v>
      </c>
      <c r="BA18" s="437">
        <v>-50.2</v>
      </c>
    </row>
    <row r="19" spans="1:53" ht="29" x14ac:dyDescent="0.35">
      <c r="A19" s="10" t="s">
        <v>91</v>
      </c>
      <c r="B19" s="19">
        <v>16800</v>
      </c>
      <c r="C19" s="19">
        <v>15400</v>
      </c>
      <c r="D19" s="19">
        <v>14900</v>
      </c>
      <c r="E19" s="19">
        <v>14300</v>
      </c>
      <c r="F19" s="19">
        <v>13800</v>
      </c>
      <c r="G19" s="19">
        <v>13600</v>
      </c>
      <c r="H19" s="19">
        <v>12800</v>
      </c>
      <c r="I19" s="19">
        <v>12713</v>
      </c>
      <c r="J19" s="19">
        <v>12516</v>
      </c>
      <c r="K19" s="361">
        <v>12467</v>
      </c>
      <c r="L19" s="479">
        <v>15100</v>
      </c>
      <c r="M19" s="19">
        <v>13900</v>
      </c>
      <c r="N19" s="19">
        <v>13500</v>
      </c>
      <c r="O19" s="19">
        <v>13000</v>
      </c>
      <c r="P19" s="19">
        <v>12600</v>
      </c>
      <c r="Q19" s="19">
        <v>12500</v>
      </c>
      <c r="R19" s="19">
        <v>11800</v>
      </c>
      <c r="S19" s="19">
        <v>11650</v>
      </c>
      <c r="T19" s="19">
        <v>11441</v>
      </c>
      <c r="U19" s="361">
        <v>11235</v>
      </c>
      <c r="V19" s="479">
        <v>4500</v>
      </c>
      <c r="W19" s="19">
        <v>400</v>
      </c>
      <c r="X19" s="19">
        <v>3900</v>
      </c>
      <c r="Y19" s="19">
        <v>3500</v>
      </c>
      <c r="Z19" s="19">
        <v>3300</v>
      </c>
      <c r="AA19" s="19">
        <v>3200</v>
      </c>
      <c r="AB19" s="19">
        <v>3800</v>
      </c>
      <c r="AC19" s="19">
        <v>4116</v>
      </c>
      <c r="AD19" s="19">
        <v>4168</v>
      </c>
      <c r="AE19" s="361">
        <v>4324</v>
      </c>
      <c r="AF19" s="479">
        <v>2700</v>
      </c>
      <c r="AG19" s="19">
        <v>2600</v>
      </c>
      <c r="AH19" s="19">
        <v>2500</v>
      </c>
      <c r="AI19" s="19">
        <v>2400</v>
      </c>
      <c r="AJ19" s="19">
        <v>2400</v>
      </c>
      <c r="AK19" s="19">
        <v>2300</v>
      </c>
      <c r="AL19" s="19">
        <v>2100</v>
      </c>
      <c r="AM19" s="19">
        <v>2035</v>
      </c>
      <c r="AN19" s="19">
        <v>1967</v>
      </c>
      <c r="AO19" s="361">
        <v>2014</v>
      </c>
      <c r="AP19" s="365">
        <v>-0.39149888143176736</v>
      </c>
      <c r="AQ19" s="365">
        <v>-1.9350271375757098</v>
      </c>
      <c r="AR19" s="435">
        <v>-9.6594202898550723</v>
      </c>
      <c r="AS19" s="365">
        <v>-1.8005419106721439</v>
      </c>
      <c r="AT19" s="365">
        <v>-3.5622317596566524</v>
      </c>
      <c r="AU19" s="435">
        <v>-10.833333333333334</v>
      </c>
      <c r="AV19" s="365">
        <v>3.7428023032629558</v>
      </c>
      <c r="AW19" s="365">
        <v>5.0534499514091351</v>
      </c>
      <c r="AX19" s="435">
        <v>31.030303030303031</v>
      </c>
      <c r="AY19" s="365">
        <v>2.389425521098119</v>
      </c>
      <c r="AZ19" s="365">
        <v>-1.0319410319410318</v>
      </c>
      <c r="BA19" s="435">
        <v>-16.083333333333332</v>
      </c>
    </row>
    <row r="20" spans="1:53" x14ac:dyDescent="0.35">
      <c r="A20" s="71" t="s">
        <v>16</v>
      </c>
      <c r="B20" s="21">
        <v>1600</v>
      </c>
      <c r="C20" s="21">
        <v>1500</v>
      </c>
      <c r="D20" s="21">
        <v>1500</v>
      </c>
      <c r="E20" s="21">
        <v>1600</v>
      </c>
      <c r="F20" s="21">
        <v>1500</v>
      </c>
      <c r="G20" s="21">
        <v>1400</v>
      </c>
      <c r="H20" s="21">
        <v>1400</v>
      </c>
      <c r="I20" s="21">
        <v>1448</v>
      </c>
      <c r="J20" s="21">
        <v>1481</v>
      </c>
      <c r="K20" s="362">
        <v>1492</v>
      </c>
      <c r="L20" s="485">
        <v>200</v>
      </c>
      <c r="M20" s="21">
        <v>300</v>
      </c>
      <c r="N20" s="21">
        <v>300</v>
      </c>
      <c r="O20" s="21">
        <v>300</v>
      </c>
      <c r="P20" s="21">
        <v>300</v>
      </c>
      <c r="Q20" s="21">
        <v>300</v>
      </c>
      <c r="R20" s="21">
        <v>400</v>
      </c>
      <c r="S20" s="21">
        <v>465</v>
      </c>
      <c r="T20" s="21">
        <v>498</v>
      </c>
      <c r="U20" s="362">
        <v>356</v>
      </c>
      <c r="V20" s="485">
        <v>1300</v>
      </c>
      <c r="W20" s="21">
        <v>1200</v>
      </c>
      <c r="X20" s="21">
        <v>1200</v>
      </c>
      <c r="Y20" s="21">
        <v>1200</v>
      </c>
      <c r="Z20" s="21">
        <v>1100</v>
      </c>
      <c r="AA20" s="21">
        <v>1000</v>
      </c>
      <c r="AB20" s="21">
        <v>1100</v>
      </c>
      <c r="AC20" s="21">
        <v>1071</v>
      </c>
      <c r="AD20" s="21">
        <v>1103</v>
      </c>
      <c r="AE20" s="362">
        <v>1156</v>
      </c>
      <c r="AF20" s="485">
        <v>500</v>
      </c>
      <c r="AG20" s="21">
        <v>400</v>
      </c>
      <c r="AH20" s="21">
        <v>500</v>
      </c>
      <c r="AI20" s="21">
        <v>600</v>
      </c>
      <c r="AJ20" s="21">
        <v>600</v>
      </c>
      <c r="AK20" s="21">
        <v>600</v>
      </c>
      <c r="AL20" s="21">
        <v>600</v>
      </c>
      <c r="AM20" s="21">
        <v>565</v>
      </c>
      <c r="AN20" s="21">
        <v>584</v>
      </c>
      <c r="AO20" s="362">
        <v>576</v>
      </c>
      <c r="AP20" s="366">
        <v>0.74274139095205938</v>
      </c>
      <c r="AQ20" s="366">
        <v>3.0386740331491713</v>
      </c>
      <c r="AR20" s="437">
        <v>-0.53333333333333333</v>
      </c>
      <c r="AS20" s="366">
        <v>-28.514056224899598</v>
      </c>
      <c r="AT20" s="366">
        <v>-23.440860215053764</v>
      </c>
      <c r="AU20" s="437">
        <v>18.666666666666668</v>
      </c>
      <c r="AV20" s="366">
        <v>4.8050770625566637</v>
      </c>
      <c r="AW20" s="366">
        <v>7.9365079365079358</v>
      </c>
      <c r="AX20" s="437">
        <v>5.0909090909090908</v>
      </c>
      <c r="AY20" s="366">
        <v>-1.3698630136986301</v>
      </c>
      <c r="AZ20" s="366">
        <v>1.9469026548672566</v>
      </c>
      <c r="BA20" s="437">
        <v>-4</v>
      </c>
    </row>
    <row r="21" spans="1:53" x14ac:dyDescent="0.35">
      <c r="A21" s="10" t="s">
        <v>17</v>
      </c>
      <c r="B21" s="19">
        <v>18600</v>
      </c>
      <c r="C21" s="19">
        <v>16300</v>
      </c>
      <c r="D21" s="19">
        <v>15400</v>
      </c>
      <c r="E21" s="19">
        <v>14000</v>
      </c>
      <c r="F21" s="19">
        <v>13100</v>
      </c>
      <c r="G21" s="19">
        <v>12400</v>
      </c>
      <c r="H21" s="19">
        <v>9700</v>
      </c>
      <c r="I21" s="19">
        <v>8834</v>
      </c>
      <c r="J21" s="19">
        <v>8069</v>
      </c>
      <c r="K21" s="361">
        <v>6670</v>
      </c>
      <c r="L21" s="479">
        <v>15800</v>
      </c>
      <c r="M21" s="19">
        <v>13800</v>
      </c>
      <c r="N21" s="19">
        <v>13000</v>
      </c>
      <c r="O21" s="19">
        <v>11500</v>
      </c>
      <c r="P21" s="19">
        <v>10800</v>
      </c>
      <c r="Q21" s="19">
        <v>10200</v>
      </c>
      <c r="R21" s="19">
        <v>7300</v>
      </c>
      <c r="S21" s="19">
        <v>6913</v>
      </c>
      <c r="T21" s="19">
        <v>6373</v>
      </c>
      <c r="U21" s="361">
        <v>5139</v>
      </c>
      <c r="V21" s="479">
        <v>12500</v>
      </c>
      <c r="W21" s="19">
        <v>11300</v>
      </c>
      <c r="X21" s="19">
        <v>10400</v>
      </c>
      <c r="Y21" s="19">
        <v>9400</v>
      </c>
      <c r="Z21" s="19">
        <v>8400</v>
      </c>
      <c r="AA21" s="19">
        <v>7800</v>
      </c>
      <c r="AB21" s="19">
        <v>5700</v>
      </c>
      <c r="AC21" s="19">
        <v>4867</v>
      </c>
      <c r="AD21" s="19">
        <v>4295</v>
      </c>
      <c r="AE21" s="361">
        <v>2682</v>
      </c>
      <c r="AF21" s="479">
        <v>5600</v>
      </c>
      <c r="AG21" s="19">
        <v>5400</v>
      </c>
      <c r="AH21" s="19">
        <v>5300</v>
      </c>
      <c r="AI21" s="19">
        <v>5100</v>
      </c>
      <c r="AJ21" s="19">
        <v>4700</v>
      </c>
      <c r="AK21" s="19">
        <v>4400</v>
      </c>
      <c r="AL21" s="19">
        <v>3200</v>
      </c>
      <c r="AM21" s="19">
        <v>2800</v>
      </c>
      <c r="AN21" s="19">
        <v>2418</v>
      </c>
      <c r="AO21" s="361">
        <v>1940</v>
      </c>
      <c r="AP21" s="365">
        <v>-17.337960094187633</v>
      </c>
      <c r="AQ21" s="365">
        <v>-24.496264432872991</v>
      </c>
      <c r="AR21" s="435">
        <v>-49.083969465648849</v>
      </c>
      <c r="AS21" s="365">
        <v>-19.362937392123019</v>
      </c>
      <c r="AT21" s="365">
        <v>-25.661796615073051</v>
      </c>
      <c r="AU21" s="435">
        <v>-52.416666666666664</v>
      </c>
      <c r="AV21" s="365">
        <v>-37.555296856810244</v>
      </c>
      <c r="AW21" s="365">
        <v>-44.894185329771936</v>
      </c>
      <c r="AX21" s="435">
        <v>-68.071428571428569</v>
      </c>
      <c r="AY21" s="365">
        <v>-19.768403639371382</v>
      </c>
      <c r="AZ21" s="365">
        <v>-30.714285714285715</v>
      </c>
      <c r="BA21" s="435">
        <v>-58.723404255319146</v>
      </c>
    </row>
    <row r="22" spans="1:53" ht="29" x14ac:dyDescent="0.35">
      <c r="A22" s="88" t="s">
        <v>92</v>
      </c>
      <c r="B22" s="24">
        <v>164100</v>
      </c>
      <c r="C22" s="24">
        <v>153800</v>
      </c>
      <c r="D22" s="24">
        <v>152500</v>
      </c>
      <c r="E22" s="24">
        <v>149200</v>
      </c>
      <c r="F22" s="24">
        <v>145100</v>
      </c>
      <c r="G22" s="24">
        <v>144600</v>
      </c>
      <c r="H22" s="24">
        <v>138400</v>
      </c>
      <c r="I22" s="24">
        <v>135019</v>
      </c>
      <c r="J22" s="24">
        <f>SUM(J5:J12)+SUM(J19:J21)</f>
        <v>127626</v>
      </c>
      <c r="K22" s="364">
        <f>SUM(K5:K12)+SUM(K19:K21)</f>
        <v>128655</v>
      </c>
      <c r="L22" s="487">
        <v>110100</v>
      </c>
      <c r="M22" s="24">
        <v>103300</v>
      </c>
      <c r="N22" s="24">
        <v>102500</v>
      </c>
      <c r="O22" s="24">
        <v>100100</v>
      </c>
      <c r="P22" s="24">
        <v>103400</v>
      </c>
      <c r="Q22" s="24">
        <v>101300</v>
      </c>
      <c r="R22" s="24">
        <v>98500</v>
      </c>
      <c r="S22" s="24">
        <v>98741</v>
      </c>
      <c r="T22" s="24">
        <f>SUM(T5:T12)+SUM(T19:T21)</f>
        <v>96082</v>
      </c>
      <c r="U22" s="364">
        <f>SUM(U5:U12)+SUM(U19:U21)</f>
        <v>94439</v>
      </c>
      <c r="V22" s="487">
        <v>100500</v>
      </c>
      <c r="W22" s="24">
        <v>102700</v>
      </c>
      <c r="X22" s="24">
        <v>105600</v>
      </c>
      <c r="Y22" s="24">
        <v>102600</v>
      </c>
      <c r="Z22" s="24">
        <v>100600</v>
      </c>
      <c r="AA22" s="24">
        <v>96390</v>
      </c>
      <c r="AB22" s="24">
        <v>94500</v>
      </c>
      <c r="AC22" s="24">
        <v>91268</v>
      </c>
      <c r="AD22" s="24">
        <f>SUM(AD5:AD12)+SUM(AD19:AD21)</f>
        <v>86242</v>
      </c>
      <c r="AE22" s="364">
        <f>SUM(AE5:AE12)+SUM(AE19:AE21)</f>
        <v>86403</v>
      </c>
      <c r="AF22" s="487">
        <v>46200</v>
      </c>
      <c r="AG22" s="24">
        <v>48900</v>
      </c>
      <c r="AH22" s="24">
        <v>49900</v>
      </c>
      <c r="AI22" s="24">
        <v>49300</v>
      </c>
      <c r="AJ22" s="24">
        <v>47600</v>
      </c>
      <c r="AK22" s="24">
        <v>47000</v>
      </c>
      <c r="AL22" s="24">
        <v>43000</v>
      </c>
      <c r="AM22" s="24">
        <v>41051</v>
      </c>
      <c r="AN22" s="24">
        <f t="shared" ref="AN22" si="0">SUM(AN5:AN12)+SUM(AN19:AN21)</f>
        <v>38920</v>
      </c>
      <c r="AO22" s="364">
        <f>SUM(AO5:AO12)+SUM(AO19:AO21)</f>
        <v>38737</v>
      </c>
      <c r="AP22" s="366">
        <v>0.80626204691833947</v>
      </c>
      <c r="AQ22" s="366">
        <v>-4.7134107051600145</v>
      </c>
      <c r="AR22" s="437">
        <v>-11.333563059958649</v>
      </c>
      <c r="AS22" s="366">
        <v>-1.7099977102891282</v>
      </c>
      <c r="AT22" s="366">
        <v>-4.3568527764555753</v>
      </c>
      <c r="AU22" s="437">
        <v>-8.6663442940038671</v>
      </c>
      <c r="AV22" s="366">
        <v>0.18668398228241459</v>
      </c>
      <c r="AW22" s="366">
        <v>-5.330455362229916</v>
      </c>
      <c r="AX22" s="437">
        <v>-14.112326043737575</v>
      </c>
      <c r="AY22" s="366">
        <v>-0.47019527235354569</v>
      </c>
      <c r="AZ22" s="366">
        <v>-5.6368906969379555</v>
      </c>
      <c r="BA22" s="437">
        <v>-18.619747899159663</v>
      </c>
    </row>
    <row r="23" spans="1:53" x14ac:dyDescent="0.35">
      <c r="A23" s="66" t="s">
        <v>22</v>
      </c>
      <c r="B23" s="67">
        <v>241500</v>
      </c>
      <c r="C23" s="67">
        <v>232100</v>
      </c>
      <c r="D23" s="67">
        <v>233000</v>
      </c>
      <c r="E23" s="67">
        <v>229000</v>
      </c>
      <c r="F23" s="67">
        <v>226500</v>
      </c>
      <c r="G23" s="67">
        <v>223800</v>
      </c>
      <c r="H23" s="67">
        <v>219700</v>
      </c>
      <c r="I23" s="67">
        <v>219269</v>
      </c>
      <c r="J23" s="67">
        <v>220553</v>
      </c>
      <c r="K23" s="484">
        <v>225613</v>
      </c>
      <c r="L23" s="488">
        <v>213300</v>
      </c>
      <c r="M23" s="67">
        <v>206300</v>
      </c>
      <c r="N23" s="67">
        <v>206500</v>
      </c>
      <c r="O23" s="67">
        <v>202000</v>
      </c>
      <c r="P23" s="67">
        <v>199800</v>
      </c>
      <c r="Q23" s="67">
        <v>200400</v>
      </c>
      <c r="R23" s="67">
        <v>198500</v>
      </c>
      <c r="S23" s="67">
        <v>198757</v>
      </c>
      <c r="T23" s="67">
        <v>199707</v>
      </c>
      <c r="U23" s="484">
        <v>201776</v>
      </c>
      <c r="V23" s="488">
        <v>211100</v>
      </c>
      <c r="W23" s="67">
        <v>205400</v>
      </c>
      <c r="X23" s="67">
        <v>205600</v>
      </c>
      <c r="Y23" s="67">
        <v>201900</v>
      </c>
      <c r="Z23" s="67">
        <v>198000</v>
      </c>
      <c r="AA23" s="67">
        <v>196900</v>
      </c>
      <c r="AB23" s="67">
        <v>193700</v>
      </c>
      <c r="AC23" s="67">
        <v>193641</v>
      </c>
      <c r="AD23" s="67">
        <v>194415</v>
      </c>
      <c r="AE23" s="484">
        <v>196741</v>
      </c>
      <c r="AF23" s="488">
        <v>118900</v>
      </c>
      <c r="AG23" s="67">
        <v>118800</v>
      </c>
      <c r="AH23" s="67">
        <v>121000</v>
      </c>
      <c r="AI23" s="67">
        <v>119900</v>
      </c>
      <c r="AJ23" s="67">
        <v>116100</v>
      </c>
      <c r="AK23" s="67">
        <v>112700</v>
      </c>
      <c r="AL23" s="67">
        <v>105900</v>
      </c>
      <c r="AM23" s="67">
        <v>102103</v>
      </c>
      <c r="AN23" s="67">
        <v>99604</v>
      </c>
      <c r="AO23" s="484">
        <v>98927</v>
      </c>
      <c r="AP23" s="365">
        <v>2.2942331321723124</v>
      </c>
      <c r="AQ23" s="365">
        <v>2.8932498437991687</v>
      </c>
      <c r="AR23" s="435">
        <v>-0.39161147902869758</v>
      </c>
      <c r="AS23" s="365">
        <v>1.0360177660272298</v>
      </c>
      <c r="AT23" s="365">
        <v>1.5189402134264454</v>
      </c>
      <c r="AU23" s="435">
        <v>0.98898898898898902</v>
      </c>
      <c r="AV23" s="365">
        <v>1.1964097420466528</v>
      </c>
      <c r="AW23" s="365">
        <v>1.6009006357124784</v>
      </c>
      <c r="AX23" s="435">
        <v>-0.6358585858585859</v>
      </c>
      <c r="AY23" s="365">
        <v>-0.67969157865145979</v>
      </c>
      <c r="AZ23" s="365">
        <v>-3.1105844098606306</v>
      </c>
      <c r="BA23" s="435">
        <v>-14.791559000861326</v>
      </c>
    </row>
    <row r="24" spans="1:53" x14ac:dyDescent="0.35">
      <c r="J24" s="92"/>
      <c r="R24" s="91"/>
      <c r="AP24" s="353"/>
      <c r="AQ24" s="353"/>
      <c r="AR24" s="353"/>
      <c r="AS24" s="489"/>
    </row>
    <row r="25" spans="1:53" x14ac:dyDescent="0.35">
      <c r="A25" s="92" t="s">
        <v>178</v>
      </c>
      <c r="B25" s="92"/>
      <c r="C25" s="92"/>
      <c r="D25" s="92"/>
      <c r="E25" s="92"/>
      <c r="F25" s="92"/>
      <c r="G25" s="92"/>
      <c r="H25" s="92"/>
      <c r="I25" s="92"/>
      <c r="J25" s="294"/>
      <c r="L25" s="92"/>
      <c r="M25" s="92"/>
      <c r="N25" s="92"/>
      <c r="O25" s="92"/>
      <c r="P25" s="92"/>
      <c r="Q25" s="92"/>
      <c r="R25" s="93"/>
      <c r="S25" s="92"/>
      <c r="V25" s="92"/>
      <c r="W25" s="92"/>
      <c r="X25" s="92"/>
      <c r="Y25" s="92"/>
      <c r="Z25" s="92"/>
      <c r="AA25" s="92"/>
      <c r="AB25" s="92"/>
      <c r="AC25" s="92"/>
      <c r="AF25" s="92"/>
      <c r="AG25" s="92"/>
      <c r="AH25" s="92"/>
      <c r="AI25" s="92"/>
      <c r="AJ25" s="92"/>
      <c r="AK25" s="92"/>
      <c r="AL25" s="92"/>
      <c r="AM25" s="92"/>
      <c r="AP25" s="477"/>
      <c r="AQ25" s="477"/>
      <c r="AR25" s="477"/>
      <c r="AS25" s="489"/>
    </row>
    <row r="26" spans="1:53" x14ac:dyDescent="0.35">
      <c r="A26" s="92" t="s">
        <v>93</v>
      </c>
      <c r="B26" s="92"/>
      <c r="C26" s="92"/>
      <c r="D26" s="92"/>
      <c r="E26" s="92"/>
      <c r="F26" s="92"/>
      <c r="G26" s="92"/>
      <c r="H26" s="92"/>
      <c r="I26" s="92"/>
      <c r="J26" s="92"/>
      <c r="L26" s="92"/>
      <c r="M26" s="92"/>
      <c r="N26" s="92"/>
      <c r="O26" s="92"/>
      <c r="P26" s="92"/>
      <c r="Q26" s="92"/>
      <c r="R26" s="92"/>
      <c r="S26" s="92"/>
      <c r="V26" s="92"/>
      <c r="W26" s="92"/>
      <c r="X26" s="92"/>
      <c r="Y26" s="92"/>
      <c r="Z26" s="92"/>
      <c r="AA26" s="92"/>
      <c r="AB26" s="92"/>
      <c r="AC26" s="92"/>
      <c r="AF26" s="92"/>
      <c r="AG26" s="92"/>
      <c r="AH26" s="92"/>
      <c r="AI26" s="92"/>
      <c r="AJ26" s="92"/>
      <c r="AK26" s="92"/>
      <c r="AL26" s="92"/>
      <c r="AM26" s="92"/>
      <c r="AP26" s="353"/>
      <c r="AQ26" s="353"/>
      <c r="AR26" s="353"/>
      <c r="AS26" s="489"/>
    </row>
    <row r="27" spans="1:53" x14ac:dyDescent="0.35">
      <c r="A27" s="92" t="s">
        <v>94</v>
      </c>
      <c r="B27" s="92"/>
      <c r="C27" s="92"/>
      <c r="D27" s="92"/>
      <c r="E27" s="92"/>
      <c r="F27" s="92"/>
      <c r="G27" s="92"/>
      <c r="H27" s="92"/>
      <c r="I27" s="92"/>
      <c r="J27" s="92"/>
      <c r="L27" s="92"/>
      <c r="M27" s="92"/>
      <c r="N27" s="92"/>
      <c r="O27" s="92"/>
      <c r="P27" s="92"/>
      <c r="Q27" s="92"/>
      <c r="R27" s="92"/>
      <c r="S27" s="92"/>
      <c r="V27" s="92"/>
      <c r="W27" s="92"/>
      <c r="X27" s="92"/>
      <c r="Y27" s="92"/>
      <c r="Z27" s="92"/>
      <c r="AA27" s="92"/>
      <c r="AB27" s="92"/>
      <c r="AC27" s="92"/>
      <c r="AF27" s="92"/>
      <c r="AG27" s="92"/>
      <c r="AH27" s="92"/>
      <c r="AI27" s="92"/>
      <c r="AJ27" s="92"/>
      <c r="AK27" s="92"/>
      <c r="AL27" s="92"/>
      <c r="AM27" s="92"/>
      <c r="AP27" s="477"/>
      <c r="AQ27" s="477"/>
      <c r="AR27" s="477"/>
      <c r="AS27" s="489"/>
    </row>
    <row r="28" spans="1:53" x14ac:dyDescent="0.35">
      <c r="A28" s="92" t="s">
        <v>95</v>
      </c>
      <c r="B28" s="92"/>
      <c r="C28" s="92"/>
      <c r="D28" s="92"/>
      <c r="E28" s="92"/>
      <c r="F28" s="92"/>
      <c r="G28" s="92"/>
      <c r="H28" s="92"/>
      <c r="I28" s="92"/>
      <c r="J28" s="92"/>
      <c r="L28" s="92"/>
      <c r="M28" s="92"/>
      <c r="N28" s="92"/>
      <c r="O28" s="92"/>
      <c r="P28" s="92"/>
      <c r="Q28" s="92"/>
      <c r="S28" s="92"/>
      <c r="V28" s="92"/>
      <c r="W28" s="92"/>
      <c r="X28" s="92"/>
      <c r="Y28" s="92"/>
      <c r="Z28" s="92"/>
      <c r="AA28" s="92"/>
      <c r="AB28" s="92"/>
      <c r="AC28" s="92"/>
      <c r="AF28" s="92"/>
      <c r="AG28" s="92"/>
      <c r="AH28" s="92"/>
      <c r="AI28" s="92"/>
      <c r="AJ28" s="92"/>
      <c r="AK28" s="92"/>
      <c r="AL28" s="92"/>
      <c r="AM28" s="92"/>
      <c r="AP28" s="353"/>
      <c r="AQ28" s="353"/>
      <c r="AR28" s="353"/>
      <c r="AS28" s="489"/>
    </row>
    <row r="29" spans="1:53" x14ac:dyDescent="0.35">
      <c r="A29" s="92" t="s">
        <v>96</v>
      </c>
      <c r="B29" s="92"/>
      <c r="C29" s="92"/>
      <c r="D29" s="92"/>
      <c r="E29" s="92"/>
      <c r="F29" s="92"/>
      <c r="G29" s="92"/>
      <c r="H29" s="92"/>
      <c r="I29" s="92"/>
      <c r="J29" s="92"/>
      <c r="L29" s="92"/>
      <c r="M29" s="92"/>
      <c r="N29" s="92"/>
      <c r="O29" s="92"/>
      <c r="P29" s="92"/>
      <c r="Q29" s="92"/>
      <c r="R29" s="92"/>
      <c r="S29" s="92"/>
      <c r="V29" s="92"/>
      <c r="W29" s="92"/>
      <c r="X29" s="92"/>
      <c r="Y29" s="92"/>
      <c r="Z29" s="92"/>
      <c r="AA29" s="92"/>
      <c r="AB29" s="92"/>
      <c r="AC29" s="92"/>
      <c r="AF29" s="92"/>
      <c r="AG29" s="92"/>
      <c r="AH29" s="92"/>
      <c r="AI29" s="92"/>
      <c r="AJ29" s="92"/>
      <c r="AK29" s="92"/>
      <c r="AL29" s="92"/>
      <c r="AM29" s="92"/>
    </row>
    <row r="30" spans="1:53" x14ac:dyDescent="0.35">
      <c r="B30" s="92"/>
      <c r="C30" s="92"/>
      <c r="D30" s="92"/>
      <c r="E30" s="92"/>
      <c r="F30" s="92"/>
      <c r="G30" s="92"/>
      <c r="H30" s="92"/>
      <c r="I30" s="92"/>
      <c r="L30" s="92"/>
      <c r="M30" s="92"/>
      <c r="N30" s="92"/>
      <c r="O30" s="92"/>
      <c r="P30" s="92"/>
      <c r="Q30" s="92"/>
      <c r="R30" s="92"/>
      <c r="S30" s="92"/>
      <c r="V30" s="92"/>
      <c r="W30" s="92"/>
      <c r="X30" s="92"/>
      <c r="Y30" s="92"/>
      <c r="Z30" s="92"/>
      <c r="AA30" s="92"/>
      <c r="AB30" s="92"/>
      <c r="AC30" s="92"/>
      <c r="AF30" s="92"/>
      <c r="AG30" s="92"/>
      <c r="AH30" s="92"/>
      <c r="AI30" s="92"/>
      <c r="AJ30" s="92"/>
      <c r="AK30" s="92"/>
      <c r="AL30" s="92"/>
      <c r="AM30" s="92"/>
    </row>
    <row r="31" spans="1:53" x14ac:dyDescent="0.35">
      <c r="B31" s="92"/>
      <c r="C31" s="92"/>
      <c r="D31" s="92"/>
      <c r="E31" s="92"/>
      <c r="F31" s="92"/>
      <c r="G31" s="92"/>
      <c r="H31" s="92"/>
      <c r="L31" s="92"/>
      <c r="M31" s="92"/>
      <c r="N31" s="92"/>
      <c r="O31" s="92"/>
      <c r="P31" s="92"/>
      <c r="Q31" s="92"/>
      <c r="R31" s="92"/>
      <c r="S31" s="315"/>
      <c r="T31" s="315"/>
      <c r="U31" s="315"/>
      <c r="V31" s="92"/>
      <c r="W31" s="92"/>
      <c r="X31" s="92"/>
      <c r="Y31" s="92"/>
      <c r="Z31" s="92"/>
      <c r="AA31" s="92"/>
      <c r="AB31" s="92"/>
      <c r="AC31" s="315"/>
      <c r="AD31" s="315"/>
      <c r="AE31" s="315"/>
      <c r="AF31" s="92"/>
      <c r="AG31" s="92"/>
      <c r="AH31" s="92"/>
      <c r="AI31" s="92"/>
      <c r="AJ31" s="92"/>
      <c r="AK31" s="92"/>
      <c r="AL31" s="92"/>
      <c r="AM31" s="315"/>
      <c r="AN31" s="315"/>
      <c r="AO31" s="315"/>
    </row>
    <row r="32" spans="1:53" x14ac:dyDescent="0.35">
      <c r="A32" s="8" t="s">
        <v>8</v>
      </c>
      <c r="B32" s="92"/>
      <c r="C32" s="92"/>
      <c r="D32" s="92"/>
      <c r="E32" s="92"/>
      <c r="F32" s="92"/>
      <c r="G32" s="92"/>
      <c r="H32" s="92"/>
      <c r="I32" s="315"/>
      <c r="J32" s="315"/>
      <c r="K32" s="315"/>
      <c r="L32" s="92"/>
      <c r="M32" s="92"/>
      <c r="N32" s="92"/>
      <c r="O32" s="92"/>
      <c r="P32" s="92"/>
      <c r="Q32" s="92"/>
      <c r="R32" s="92"/>
      <c r="S32" s="315"/>
      <c r="T32" s="315"/>
      <c r="U32" s="315"/>
      <c r="V32" s="92"/>
      <c r="W32" s="92"/>
      <c r="X32" s="92"/>
      <c r="Y32" s="92"/>
      <c r="Z32" s="92"/>
      <c r="AA32" s="92"/>
      <c r="AB32" s="92"/>
      <c r="AC32" s="315"/>
      <c r="AD32" s="315"/>
      <c r="AE32" s="315"/>
      <c r="AF32" s="92"/>
      <c r="AG32" s="92"/>
      <c r="AH32" s="92"/>
      <c r="AI32" s="92"/>
      <c r="AJ32" s="92"/>
      <c r="AK32" s="92"/>
      <c r="AL32" s="92"/>
      <c r="AM32" s="315"/>
      <c r="AN32" s="315"/>
      <c r="AO32" s="315"/>
    </row>
    <row r="33" spans="1:41" x14ac:dyDescent="0.35">
      <c r="A33" s="92"/>
      <c r="I33" s="315"/>
      <c r="J33" s="315"/>
      <c r="K33" s="315"/>
      <c r="S33" s="315"/>
      <c r="T33" s="315"/>
      <c r="U33" s="315"/>
      <c r="AC33" s="315"/>
      <c r="AD33" s="315"/>
      <c r="AE33" s="315"/>
      <c r="AM33" s="315"/>
      <c r="AN33" s="315"/>
      <c r="AO33" s="315"/>
    </row>
    <row r="34" spans="1:41" x14ac:dyDescent="0.35">
      <c r="I34" s="315"/>
      <c r="J34" s="315"/>
      <c r="K34" s="315"/>
      <c r="S34" s="315"/>
      <c r="T34" s="315"/>
      <c r="U34" s="315"/>
      <c r="AC34" s="315"/>
      <c r="AD34" s="315"/>
      <c r="AE34" s="315"/>
      <c r="AM34" s="315"/>
      <c r="AN34" s="315"/>
      <c r="AO34" s="315"/>
    </row>
    <row r="35" spans="1:41" x14ac:dyDescent="0.35">
      <c r="I35" s="315"/>
      <c r="J35" s="315"/>
      <c r="K35" s="315"/>
      <c r="S35" s="315"/>
      <c r="T35" s="315"/>
      <c r="U35" s="315"/>
      <c r="AC35" s="315"/>
      <c r="AD35" s="315"/>
      <c r="AE35" s="315"/>
      <c r="AM35" s="315"/>
      <c r="AN35" s="315"/>
      <c r="AO35" s="315"/>
    </row>
    <row r="36" spans="1:41" x14ac:dyDescent="0.35">
      <c r="I36" s="315"/>
      <c r="J36" s="315"/>
      <c r="K36" s="315"/>
      <c r="S36" s="315"/>
      <c r="T36" s="315"/>
      <c r="U36" s="315"/>
      <c r="AC36" s="315"/>
      <c r="AD36" s="315"/>
      <c r="AE36" s="315"/>
      <c r="AM36" s="315"/>
      <c r="AN36" s="315"/>
      <c r="AO36" s="315"/>
    </row>
    <row r="37" spans="1:41" x14ac:dyDescent="0.35">
      <c r="I37" s="315"/>
      <c r="J37" s="315"/>
      <c r="K37" s="315"/>
      <c r="S37" s="315"/>
      <c r="T37" s="315"/>
      <c r="U37" s="315"/>
      <c r="AC37" s="315"/>
      <c r="AD37" s="315"/>
      <c r="AE37" s="315"/>
      <c r="AM37" s="315"/>
      <c r="AN37" s="315"/>
      <c r="AO37" s="315"/>
    </row>
    <row r="38" spans="1:41" x14ac:dyDescent="0.35">
      <c r="I38" s="315"/>
      <c r="J38" s="315"/>
      <c r="K38" s="315"/>
      <c r="S38" s="315"/>
      <c r="T38" s="315"/>
      <c r="U38" s="315"/>
      <c r="AC38" s="315"/>
      <c r="AD38" s="315"/>
      <c r="AE38" s="315"/>
      <c r="AM38" s="315"/>
      <c r="AN38" s="315"/>
      <c r="AO38" s="315"/>
    </row>
    <row r="39" spans="1:41" ht="24" customHeight="1" x14ac:dyDescent="0.35">
      <c r="I39" s="315"/>
      <c r="J39" s="315"/>
      <c r="K39" s="315"/>
      <c r="S39" s="315"/>
      <c r="T39" s="315"/>
      <c r="U39" s="315"/>
      <c r="AC39" s="315"/>
      <c r="AD39" s="315"/>
      <c r="AE39" s="315"/>
      <c r="AM39" s="315"/>
      <c r="AN39" s="315"/>
      <c r="AO39" s="315"/>
    </row>
    <row r="40" spans="1:41" x14ac:dyDescent="0.35">
      <c r="I40" s="315"/>
      <c r="J40" s="315"/>
      <c r="K40" s="315"/>
      <c r="S40" s="315"/>
      <c r="T40" s="315"/>
      <c r="U40" s="315"/>
      <c r="AC40" s="315"/>
      <c r="AD40" s="315"/>
      <c r="AE40" s="315"/>
      <c r="AM40" s="315"/>
      <c r="AN40" s="315"/>
      <c r="AO40" s="315"/>
    </row>
    <row r="41" spans="1:41" x14ac:dyDescent="0.35">
      <c r="I41" s="315"/>
      <c r="J41" s="315"/>
      <c r="K41" s="315"/>
      <c r="S41" s="315"/>
      <c r="T41" s="315"/>
      <c r="U41" s="315"/>
      <c r="AC41" s="315"/>
      <c r="AD41" s="315"/>
      <c r="AE41" s="315"/>
      <c r="AM41" s="315"/>
      <c r="AN41" s="315"/>
      <c r="AO41" s="315"/>
    </row>
    <row r="42" spans="1:41" x14ac:dyDescent="0.35">
      <c r="I42" s="315"/>
      <c r="J42" s="315"/>
      <c r="K42" s="315"/>
      <c r="S42" s="315"/>
      <c r="T42" s="315"/>
      <c r="U42" s="315"/>
      <c r="AC42" s="315"/>
      <c r="AD42" s="315"/>
      <c r="AE42" s="315"/>
      <c r="AM42" s="315"/>
      <c r="AN42" s="315"/>
      <c r="AO42" s="315"/>
    </row>
    <row r="43" spans="1:41" x14ac:dyDescent="0.35">
      <c r="I43" s="315"/>
      <c r="J43" s="315"/>
      <c r="K43" s="315"/>
      <c r="S43" s="315"/>
      <c r="T43" s="315"/>
      <c r="U43" s="315"/>
      <c r="AC43" s="315"/>
      <c r="AD43" s="315"/>
      <c r="AE43" s="315"/>
      <c r="AM43" s="315"/>
      <c r="AN43" s="315"/>
      <c r="AO43" s="315"/>
    </row>
    <row r="44" spans="1:41" x14ac:dyDescent="0.35">
      <c r="I44" s="315"/>
      <c r="J44" s="315"/>
      <c r="K44" s="315"/>
      <c r="S44" s="315"/>
      <c r="T44" s="315"/>
      <c r="U44" s="315"/>
      <c r="AC44" s="315"/>
      <c r="AD44" s="315"/>
      <c r="AE44" s="315"/>
      <c r="AM44" s="315"/>
      <c r="AN44" s="315"/>
      <c r="AO44" s="315"/>
    </row>
    <row r="45" spans="1:41" x14ac:dyDescent="0.35">
      <c r="I45" s="315"/>
      <c r="J45" s="315"/>
      <c r="K45" s="315"/>
      <c r="S45" s="315"/>
      <c r="T45" s="315"/>
      <c r="U45" s="315"/>
      <c r="AC45" s="315"/>
      <c r="AD45" s="315"/>
      <c r="AE45" s="315"/>
      <c r="AM45" s="315"/>
      <c r="AN45" s="315"/>
      <c r="AO45" s="315"/>
    </row>
    <row r="46" spans="1:41" x14ac:dyDescent="0.35">
      <c r="I46" s="315"/>
      <c r="J46" s="315"/>
      <c r="K46" s="315"/>
      <c r="S46" s="315"/>
      <c r="T46" s="315"/>
      <c r="U46" s="315"/>
      <c r="AC46" s="315"/>
      <c r="AD46" s="315"/>
      <c r="AE46" s="315"/>
      <c r="AM46" s="315"/>
      <c r="AN46" s="315"/>
      <c r="AO46" s="315"/>
    </row>
    <row r="47" spans="1:41" x14ac:dyDescent="0.35">
      <c r="I47" s="315"/>
      <c r="J47" s="315"/>
      <c r="K47" s="315"/>
      <c r="S47" s="315"/>
      <c r="T47" s="315"/>
      <c r="U47" s="315"/>
      <c r="AC47" s="315"/>
      <c r="AD47" s="315"/>
      <c r="AE47" s="315"/>
      <c r="AM47" s="315"/>
      <c r="AN47" s="315"/>
      <c r="AO47" s="315"/>
    </row>
    <row r="48" spans="1:41" x14ac:dyDescent="0.35">
      <c r="I48" s="315"/>
      <c r="J48" s="315"/>
      <c r="K48" s="315"/>
      <c r="S48" s="315"/>
      <c r="T48" s="315"/>
      <c r="U48" s="315"/>
      <c r="AC48" s="315"/>
      <c r="AD48" s="315"/>
      <c r="AE48" s="315"/>
      <c r="AM48" s="315"/>
      <c r="AN48" s="315"/>
      <c r="AO48" s="315"/>
    </row>
    <row r="49" spans="9:41" x14ac:dyDescent="0.35">
      <c r="I49" s="315"/>
      <c r="J49" s="315"/>
      <c r="K49" s="315"/>
      <c r="S49" s="315"/>
      <c r="T49" s="315"/>
      <c r="U49" s="315"/>
      <c r="AC49" s="315"/>
      <c r="AD49" s="315"/>
      <c r="AE49" s="315"/>
      <c r="AM49" s="315"/>
      <c r="AN49" s="315"/>
      <c r="AO49" s="315"/>
    </row>
    <row r="50" spans="9:41" x14ac:dyDescent="0.35">
      <c r="I50" s="315"/>
      <c r="J50" s="315"/>
      <c r="K50" s="315"/>
    </row>
    <row r="51" spans="9:41" x14ac:dyDescent="0.35">
      <c r="I51" s="315"/>
      <c r="J51" s="315"/>
      <c r="K51" s="315"/>
    </row>
    <row r="52" spans="9:41" x14ac:dyDescent="0.35">
      <c r="I52" s="315"/>
      <c r="J52" s="315"/>
      <c r="K52" s="315"/>
    </row>
    <row r="53" spans="9:41" x14ac:dyDescent="0.35">
      <c r="I53" s="315"/>
      <c r="J53" s="315"/>
      <c r="K53" s="315"/>
    </row>
    <row r="54" spans="9:41" x14ac:dyDescent="0.35">
      <c r="I54" s="315"/>
      <c r="J54" s="315"/>
      <c r="K54" s="315"/>
    </row>
    <row r="55" spans="9:41" x14ac:dyDescent="0.35">
      <c r="I55" s="315"/>
      <c r="J55" s="315"/>
      <c r="K55" s="315"/>
    </row>
    <row r="56" spans="9:41" x14ac:dyDescent="0.35">
      <c r="I56" s="315"/>
      <c r="J56" s="315"/>
      <c r="K56" s="315"/>
    </row>
    <row r="57" spans="9:41" x14ac:dyDescent="0.35">
      <c r="I57" s="315"/>
      <c r="J57" s="315"/>
      <c r="K57" s="315"/>
    </row>
    <row r="58" spans="9:41" x14ac:dyDescent="0.35">
      <c r="I58" s="315"/>
      <c r="J58" s="315"/>
      <c r="K58" s="315"/>
    </row>
    <row r="59" spans="9:41" x14ac:dyDescent="0.35">
      <c r="I59" s="315"/>
      <c r="J59" s="315"/>
      <c r="K59" s="315"/>
    </row>
    <row r="60" spans="9:41" x14ac:dyDescent="0.35">
      <c r="I60" s="315"/>
      <c r="J60" s="315"/>
      <c r="K60" s="315"/>
    </row>
    <row r="61" spans="9:41" x14ac:dyDescent="0.35">
      <c r="I61" s="315"/>
      <c r="J61" s="315"/>
      <c r="K61" s="315"/>
    </row>
  </sheetData>
  <mergeCells count="8">
    <mergeCell ref="AS3:AU3"/>
    <mergeCell ref="AV3:AX3"/>
    <mergeCell ref="AY3:BA3"/>
    <mergeCell ref="B3:K3"/>
    <mergeCell ref="L3:U3"/>
    <mergeCell ref="V3:AE3"/>
    <mergeCell ref="AF3:AO3"/>
    <mergeCell ref="AP3:AR3"/>
  </mergeCells>
  <hyperlinks>
    <hyperlink ref="A32" location="Index!A1" display="Back to index" xr:uid="{4ECE5670-B05E-49D8-AE4E-0C8AC1EBFEE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43" id="{72E5E38E-53A7-46DF-8304-6AE07C95DFCE}">
            <x14:iconSet iconSet="3Triangles">
              <x14:cfvo type="percent">
                <xm:f>0</xm:f>
              </x14:cfvo>
              <x14:cfvo type="num">
                <xm:f>1.0000000000000001E-5</xm:f>
              </x14:cfvo>
              <x14:cfvo type="num">
                <xm:f>1.0000000000000001E-5</xm:f>
              </x14:cfvo>
            </x14:iconSet>
          </x14:cfRule>
          <xm:sqref>AP5</xm:sqref>
        </x14:conditionalFormatting>
        <x14:conditionalFormatting xmlns:xm="http://schemas.microsoft.com/office/excel/2006/main">
          <x14:cfRule type="iconSet" priority="242" id="{793401A6-317F-40BC-A544-64C0E47439E5}">
            <x14:iconSet iconSet="3Triangles">
              <x14:cfvo type="percent">
                <xm:f>0</xm:f>
              </x14:cfvo>
              <x14:cfvo type="num">
                <xm:f>1.0000000000000001E-5</xm:f>
              </x14:cfvo>
              <x14:cfvo type="num">
                <xm:f>1.0000000000000001E-5</xm:f>
              </x14:cfvo>
            </x14:iconSet>
          </x14:cfRule>
          <xm:sqref>AP6</xm:sqref>
        </x14:conditionalFormatting>
        <x14:conditionalFormatting xmlns:xm="http://schemas.microsoft.com/office/excel/2006/main">
          <x14:cfRule type="iconSet" priority="241" id="{61A800E5-2963-4C4D-9825-A34A0829DEBC}">
            <x14:iconSet iconSet="3Triangles">
              <x14:cfvo type="percent">
                <xm:f>0</xm:f>
              </x14:cfvo>
              <x14:cfvo type="num">
                <xm:f>1.0000000000000001E-5</xm:f>
              </x14:cfvo>
              <x14:cfvo type="num">
                <xm:f>1.0000000000000001E-5</xm:f>
              </x14:cfvo>
            </x14:iconSet>
          </x14:cfRule>
          <xm:sqref>AQ5</xm:sqref>
        </x14:conditionalFormatting>
        <x14:conditionalFormatting xmlns:xm="http://schemas.microsoft.com/office/excel/2006/main">
          <x14:cfRule type="iconSet" priority="240" id="{B8B9A5C0-75BB-42E0-A4AA-CCE3794E89CC}">
            <x14:iconSet iconSet="3Triangles">
              <x14:cfvo type="percent">
                <xm:f>0</xm:f>
              </x14:cfvo>
              <x14:cfvo type="num">
                <xm:f>1.0000000000000001E-5</xm:f>
              </x14:cfvo>
              <x14:cfvo type="num">
                <xm:f>1.0000000000000001E-5</xm:f>
              </x14:cfvo>
            </x14:iconSet>
          </x14:cfRule>
          <xm:sqref>AQ6</xm:sqref>
        </x14:conditionalFormatting>
        <x14:conditionalFormatting xmlns:xm="http://schemas.microsoft.com/office/excel/2006/main">
          <x14:cfRule type="iconSet" priority="239" id="{D67E6EF8-49FB-49C4-9426-3086264D1C6A}">
            <x14:iconSet iconSet="3Triangles">
              <x14:cfvo type="percent">
                <xm:f>0</xm:f>
              </x14:cfvo>
              <x14:cfvo type="num">
                <xm:f>1.0000000000000001E-5</xm:f>
              </x14:cfvo>
              <x14:cfvo type="num">
                <xm:f>1.0000000000000001E-5</xm:f>
              </x14:cfvo>
            </x14:iconSet>
          </x14:cfRule>
          <xm:sqref>AR5</xm:sqref>
        </x14:conditionalFormatting>
        <x14:conditionalFormatting xmlns:xm="http://schemas.microsoft.com/office/excel/2006/main">
          <x14:cfRule type="iconSet" priority="238" id="{3E7EE685-7D0D-4944-A5D5-6FFDD3330335}">
            <x14:iconSet iconSet="3Triangles">
              <x14:cfvo type="percent">
                <xm:f>0</xm:f>
              </x14:cfvo>
              <x14:cfvo type="num">
                <xm:f>1.0000000000000001E-5</xm:f>
              </x14:cfvo>
              <x14:cfvo type="num">
                <xm:f>1.0000000000000001E-5</xm:f>
              </x14:cfvo>
            </x14:iconSet>
          </x14:cfRule>
          <xm:sqref>AR6</xm:sqref>
        </x14:conditionalFormatting>
        <x14:conditionalFormatting xmlns:xm="http://schemas.microsoft.com/office/excel/2006/main">
          <x14:cfRule type="iconSet" priority="237" id="{D1F45C62-EC63-46B6-89C3-B2260F065B0B}">
            <x14:iconSet iconSet="3Triangles">
              <x14:cfvo type="percent">
                <xm:f>0</xm:f>
              </x14:cfvo>
              <x14:cfvo type="num">
                <xm:f>1.0000000000000001E-5</xm:f>
              </x14:cfvo>
              <x14:cfvo type="num">
                <xm:f>1.0000000000000001E-5</xm:f>
              </x14:cfvo>
            </x14:iconSet>
          </x14:cfRule>
          <xm:sqref>AP7</xm:sqref>
        </x14:conditionalFormatting>
        <x14:conditionalFormatting xmlns:xm="http://schemas.microsoft.com/office/excel/2006/main">
          <x14:cfRule type="iconSet" priority="236" id="{EEC31360-E754-4BE5-ADD4-D5E984111E9D}">
            <x14:iconSet iconSet="3Triangles">
              <x14:cfvo type="percent">
                <xm:f>0</xm:f>
              </x14:cfvo>
              <x14:cfvo type="num">
                <xm:f>1.0000000000000001E-5</xm:f>
              </x14:cfvo>
              <x14:cfvo type="num">
                <xm:f>1.0000000000000001E-5</xm:f>
              </x14:cfvo>
            </x14:iconSet>
          </x14:cfRule>
          <xm:sqref>AP8</xm:sqref>
        </x14:conditionalFormatting>
        <x14:conditionalFormatting xmlns:xm="http://schemas.microsoft.com/office/excel/2006/main">
          <x14:cfRule type="iconSet" priority="235" id="{6F5556C2-A9C7-4109-B157-94CD95B01902}">
            <x14:iconSet iconSet="3Triangles">
              <x14:cfvo type="percent">
                <xm:f>0</xm:f>
              </x14:cfvo>
              <x14:cfvo type="num">
                <xm:f>1.0000000000000001E-5</xm:f>
              </x14:cfvo>
              <x14:cfvo type="num">
                <xm:f>1.0000000000000001E-5</xm:f>
              </x14:cfvo>
            </x14:iconSet>
          </x14:cfRule>
          <xm:sqref>AQ7</xm:sqref>
        </x14:conditionalFormatting>
        <x14:conditionalFormatting xmlns:xm="http://schemas.microsoft.com/office/excel/2006/main">
          <x14:cfRule type="iconSet" priority="234" id="{EBEF38A4-3229-4060-9938-F1E98E25C127}">
            <x14:iconSet iconSet="3Triangles">
              <x14:cfvo type="percent">
                <xm:f>0</xm:f>
              </x14:cfvo>
              <x14:cfvo type="num">
                <xm:f>1.0000000000000001E-5</xm:f>
              </x14:cfvo>
              <x14:cfvo type="num">
                <xm:f>1.0000000000000001E-5</xm:f>
              </x14:cfvo>
            </x14:iconSet>
          </x14:cfRule>
          <xm:sqref>AQ8</xm:sqref>
        </x14:conditionalFormatting>
        <x14:conditionalFormatting xmlns:xm="http://schemas.microsoft.com/office/excel/2006/main">
          <x14:cfRule type="iconSet" priority="233" id="{BD1B9D7D-C6C2-40E0-B748-32E6A530083E}">
            <x14:iconSet iconSet="3Triangles">
              <x14:cfvo type="percent">
                <xm:f>0</xm:f>
              </x14:cfvo>
              <x14:cfvo type="num">
                <xm:f>1.0000000000000001E-5</xm:f>
              </x14:cfvo>
              <x14:cfvo type="num">
                <xm:f>1.0000000000000001E-5</xm:f>
              </x14:cfvo>
            </x14:iconSet>
          </x14:cfRule>
          <xm:sqref>AR7</xm:sqref>
        </x14:conditionalFormatting>
        <x14:conditionalFormatting xmlns:xm="http://schemas.microsoft.com/office/excel/2006/main">
          <x14:cfRule type="iconSet" priority="232" id="{FF0A4140-822C-4705-B339-C5E047A68A46}">
            <x14:iconSet iconSet="3Triangles">
              <x14:cfvo type="percent">
                <xm:f>0</xm:f>
              </x14:cfvo>
              <x14:cfvo type="num">
                <xm:f>1.0000000000000001E-5</xm:f>
              </x14:cfvo>
              <x14:cfvo type="num">
                <xm:f>1.0000000000000001E-5</xm:f>
              </x14:cfvo>
            </x14:iconSet>
          </x14:cfRule>
          <xm:sqref>AR8</xm:sqref>
        </x14:conditionalFormatting>
        <x14:conditionalFormatting xmlns:xm="http://schemas.microsoft.com/office/excel/2006/main">
          <x14:cfRule type="iconSet" priority="231" id="{07822416-5455-43F8-A0F7-A9B926C9A813}">
            <x14:iconSet iconSet="3Triangles">
              <x14:cfvo type="percent">
                <xm:f>0</xm:f>
              </x14:cfvo>
              <x14:cfvo type="num">
                <xm:f>1.0000000000000001E-5</xm:f>
              </x14:cfvo>
              <x14:cfvo type="num">
                <xm:f>1.0000000000000001E-5</xm:f>
              </x14:cfvo>
            </x14:iconSet>
          </x14:cfRule>
          <xm:sqref>AP9</xm:sqref>
        </x14:conditionalFormatting>
        <x14:conditionalFormatting xmlns:xm="http://schemas.microsoft.com/office/excel/2006/main">
          <x14:cfRule type="iconSet" priority="230" id="{33CD2B07-3F07-4CC5-B880-F2D2A5EB75E8}">
            <x14:iconSet iconSet="3Triangles">
              <x14:cfvo type="percent">
                <xm:f>0</xm:f>
              </x14:cfvo>
              <x14:cfvo type="num">
                <xm:f>1.0000000000000001E-5</xm:f>
              </x14:cfvo>
              <x14:cfvo type="num">
                <xm:f>1.0000000000000001E-5</xm:f>
              </x14:cfvo>
            </x14:iconSet>
          </x14:cfRule>
          <xm:sqref>AP10</xm:sqref>
        </x14:conditionalFormatting>
        <x14:conditionalFormatting xmlns:xm="http://schemas.microsoft.com/office/excel/2006/main">
          <x14:cfRule type="iconSet" priority="229" id="{620D9619-54A4-40D6-A90C-450EE6E83B05}">
            <x14:iconSet iconSet="3Triangles">
              <x14:cfvo type="percent">
                <xm:f>0</xm:f>
              </x14:cfvo>
              <x14:cfvo type="num">
                <xm:f>1.0000000000000001E-5</xm:f>
              </x14:cfvo>
              <x14:cfvo type="num">
                <xm:f>1.0000000000000001E-5</xm:f>
              </x14:cfvo>
            </x14:iconSet>
          </x14:cfRule>
          <xm:sqref>AQ9</xm:sqref>
        </x14:conditionalFormatting>
        <x14:conditionalFormatting xmlns:xm="http://schemas.microsoft.com/office/excel/2006/main">
          <x14:cfRule type="iconSet" priority="228" id="{91A4D80C-B3F0-4D0E-BE76-C90C14B107EC}">
            <x14:iconSet iconSet="3Triangles">
              <x14:cfvo type="percent">
                <xm:f>0</xm:f>
              </x14:cfvo>
              <x14:cfvo type="num">
                <xm:f>1.0000000000000001E-5</xm:f>
              </x14:cfvo>
              <x14:cfvo type="num">
                <xm:f>1.0000000000000001E-5</xm:f>
              </x14:cfvo>
            </x14:iconSet>
          </x14:cfRule>
          <xm:sqref>AQ10</xm:sqref>
        </x14:conditionalFormatting>
        <x14:conditionalFormatting xmlns:xm="http://schemas.microsoft.com/office/excel/2006/main">
          <x14:cfRule type="iconSet" priority="227" id="{104022D1-BF46-4939-96ED-CA4CE793AF2B}">
            <x14:iconSet iconSet="3Triangles">
              <x14:cfvo type="percent">
                <xm:f>0</xm:f>
              </x14:cfvo>
              <x14:cfvo type="num">
                <xm:f>1.0000000000000001E-5</xm:f>
              </x14:cfvo>
              <x14:cfvo type="num">
                <xm:f>1.0000000000000001E-5</xm:f>
              </x14:cfvo>
            </x14:iconSet>
          </x14:cfRule>
          <xm:sqref>AR9</xm:sqref>
        </x14:conditionalFormatting>
        <x14:conditionalFormatting xmlns:xm="http://schemas.microsoft.com/office/excel/2006/main">
          <x14:cfRule type="iconSet" priority="226" id="{50722BCD-7D86-47BA-9C5D-347820744DF2}">
            <x14:iconSet iconSet="3Triangles">
              <x14:cfvo type="percent">
                <xm:f>0</xm:f>
              </x14:cfvo>
              <x14:cfvo type="num">
                <xm:f>1.0000000000000001E-5</xm:f>
              </x14:cfvo>
              <x14:cfvo type="num">
                <xm:f>1.0000000000000001E-5</xm:f>
              </x14:cfvo>
            </x14:iconSet>
          </x14:cfRule>
          <xm:sqref>AR10</xm:sqref>
        </x14:conditionalFormatting>
        <x14:conditionalFormatting xmlns:xm="http://schemas.microsoft.com/office/excel/2006/main">
          <x14:cfRule type="iconSet" priority="225" id="{6DD45D09-5267-490C-BF5C-D8B0480BD14B}">
            <x14:iconSet iconSet="3Triangles">
              <x14:cfvo type="percent">
                <xm:f>0</xm:f>
              </x14:cfvo>
              <x14:cfvo type="num">
                <xm:f>1.0000000000000001E-5</xm:f>
              </x14:cfvo>
              <x14:cfvo type="num">
                <xm:f>1.0000000000000001E-5</xm:f>
              </x14:cfvo>
            </x14:iconSet>
          </x14:cfRule>
          <xm:sqref>AP11</xm:sqref>
        </x14:conditionalFormatting>
        <x14:conditionalFormatting xmlns:xm="http://schemas.microsoft.com/office/excel/2006/main">
          <x14:cfRule type="iconSet" priority="224" id="{AC9836D1-7D8A-42F4-A6F4-BA45779B629E}">
            <x14:iconSet iconSet="3Triangles">
              <x14:cfvo type="percent">
                <xm:f>0</xm:f>
              </x14:cfvo>
              <x14:cfvo type="num">
                <xm:f>1.0000000000000001E-5</xm:f>
              </x14:cfvo>
              <x14:cfvo type="num">
                <xm:f>1.0000000000000001E-5</xm:f>
              </x14:cfvo>
            </x14:iconSet>
          </x14:cfRule>
          <xm:sqref>AP12</xm:sqref>
        </x14:conditionalFormatting>
        <x14:conditionalFormatting xmlns:xm="http://schemas.microsoft.com/office/excel/2006/main">
          <x14:cfRule type="iconSet" priority="223" id="{B4F90691-83F9-4A9B-881C-DB05708EC9C0}">
            <x14:iconSet iconSet="3Triangles">
              <x14:cfvo type="percent">
                <xm:f>0</xm:f>
              </x14:cfvo>
              <x14:cfvo type="num">
                <xm:f>1.0000000000000001E-5</xm:f>
              </x14:cfvo>
              <x14:cfvo type="num">
                <xm:f>1.0000000000000001E-5</xm:f>
              </x14:cfvo>
            </x14:iconSet>
          </x14:cfRule>
          <xm:sqref>AQ11</xm:sqref>
        </x14:conditionalFormatting>
        <x14:conditionalFormatting xmlns:xm="http://schemas.microsoft.com/office/excel/2006/main">
          <x14:cfRule type="iconSet" priority="222" id="{4EA2753E-1F64-402B-A4F3-73A8B85EE4BC}">
            <x14:iconSet iconSet="3Triangles">
              <x14:cfvo type="percent">
                <xm:f>0</xm:f>
              </x14:cfvo>
              <x14:cfvo type="num">
                <xm:f>1.0000000000000001E-5</xm:f>
              </x14:cfvo>
              <x14:cfvo type="num">
                <xm:f>1.0000000000000001E-5</xm:f>
              </x14:cfvo>
            </x14:iconSet>
          </x14:cfRule>
          <xm:sqref>AQ12</xm:sqref>
        </x14:conditionalFormatting>
        <x14:conditionalFormatting xmlns:xm="http://schemas.microsoft.com/office/excel/2006/main">
          <x14:cfRule type="iconSet" priority="221" id="{111B8225-BB32-4194-9B47-A196DBCADCFB}">
            <x14:iconSet iconSet="3Triangles">
              <x14:cfvo type="percent">
                <xm:f>0</xm:f>
              </x14:cfvo>
              <x14:cfvo type="num">
                <xm:f>1.0000000000000001E-5</xm:f>
              </x14:cfvo>
              <x14:cfvo type="num">
                <xm:f>1.0000000000000001E-5</xm:f>
              </x14:cfvo>
            </x14:iconSet>
          </x14:cfRule>
          <xm:sqref>AR11</xm:sqref>
        </x14:conditionalFormatting>
        <x14:conditionalFormatting xmlns:xm="http://schemas.microsoft.com/office/excel/2006/main">
          <x14:cfRule type="iconSet" priority="220" id="{50CD1FE7-CDF8-4365-8F6E-40E617500C73}">
            <x14:iconSet iconSet="3Triangles">
              <x14:cfvo type="percent">
                <xm:f>0</xm:f>
              </x14:cfvo>
              <x14:cfvo type="num">
                <xm:f>1.0000000000000001E-5</xm:f>
              </x14:cfvo>
              <x14:cfvo type="num">
                <xm:f>1.0000000000000001E-5</xm:f>
              </x14:cfvo>
            </x14:iconSet>
          </x14:cfRule>
          <xm:sqref>AR12</xm:sqref>
        </x14:conditionalFormatting>
        <x14:conditionalFormatting xmlns:xm="http://schemas.microsoft.com/office/excel/2006/main">
          <x14:cfRule type="iconSet" priority="219" id="{38EA5060-3FD8-444F-ACEC-CEA322C039D7}">
            <x14:iconSet iconSet="3Triangles">
              <x14:cfvo type="percent">
                <xm:f>0</xm:f>
              </x14:cfvo>
              <x14:cfvo type="num">
                <xm:f>1.0000000000000001E-5</xm:f>
              </x14:cfvo>
              <x14:cfvo type="num">
                <xm:f>1.0000000000000001E-5</xm:f>
              </x14:cfvo>
            </x14:iconSet>
          </x14:cfRule>
          <xm:sqref>AP13</xm:sqref>
        </x14:conditionalFormatting>
        <x14:conditionalFormatting xmlns:xm="http://schemas.microsoft.com/office/excel/2006/main">
          <x14:cfRule type="iconSet" priority="218" id="{0D5D048D-940F-4382-91CB-FA22A4FBB1DC}">
            <x14:iconSet iconSet="3Triangles">
              <x14:cfvo type="percent">
                <xm:f>0</xm:f>
              </x14:cfvo>
              <x14:cfvo type="num">
                <xm:f>1.0000000000000001E-5</xm:f>
              </x14:cfvo>
              <x14:cfvo type="num">
                <xm:f>1.0000000000000001E-5</xm:f>
              </x14:cfvo>
            </x14:iconSet>
          </x14:cfRule>
          <xm:sqref>AP14</xm:sqref>
        </x14:conditionalFormatting>
        <x14:conditionalFormatting xmlns:xm="http://schemas.microsoft.com/office/excel/2006/main">
          <x14:cfRule type="iconSet" priority="217" id="{77D8DBAF-CF2E-4A22-9059-8452F29B7E45}">
            <x14:iconSet iconSet="3Triangles">
              <x14:cfvo type="percent">
                <xm:f>0</xm:f>
              </x14:cfvo>
              <x14:cfvo type="num">
                <xm:f>1.0000000000000001E-5</xm:f>
              </x14:cfvo>
              <x14:cfvo type="num">
                <xm:f>1.0000000000000001E-5</xm:f>
              </x14:cfvo>
            </x14:iconSet>
          </x14:cfRule>
          <xm:sqref>AQ13</xm:sqref>
        </x14:conditionalFormatting>
        <x14:conditionalFormatting xmlns:xm="http://schemas.microsoft.com/office/excel/2006/main">
          <x14:cfRule type="iconSet" priority="216" id="{DCACAD49-950E-4544-B615-5C9965FF5D16}">
            <x14:iconSet iconSet="3Triangles">
              <x14:cfvo type="percent">
                <xm:f>0</xm:f>
              </x14:cfvo>
              <x14:cfvo type="num">
                <xm:f>1.0000000000000001E-5</xm:f>
              </x14:cfvo>
              <x14:cfvo type="num">
                <xm:f>1.0000000000000001E-5</xm:f>
              </x14:cfvo>
            </x14:iconSet>
          </x14:cfRule>
          <xm:sqref>AQ14</xm:sqref>
        </x14:conditionalFormatting>
        <x14:conditionalFormatting xmlns:xm="http://schemas.microsoft.com/office/excel/2006/main">
          <x14:cfRule type="iconSet" priority="215" id="{030FC7B3-CED7-421C-ABC6-025A4C3099D8}">
            <x14:iconSet iconSet="3Triangles">
              <x14:cfvo type="percent">
                <xm:f>0</xm:f>
              </x14:cfvo>
              <x14:cfvo type="num">
                <xm:f>1.0000000000000001E-5</xm:f>
              </x14:cfvo>
              <x14:cfvo type="num">
                <xm:f>1.0000000000000001E-5</xm:f>
              </x14:cfvo>
            </x14:iconSet>
          </x14:cfRule>
          <xm:sqref>AR13</xm:sqref>
        </x14:conditionalFormatting>
        <x14:conditionalFormatting xmlns:xm="http://schemas.microsoft.com/office/excel/2006/main">
          <x14:cfRule type="iconSet" priority="214" id="{784DE8B0-AC84-4C5D-9DCC-A2A247AE8E23}">
            <x14:iconSet iconSet="3Triangles">
              <x14:cfvo type="percent">
                <xm:f>0</xm:f>
              </x14:cfvo>
              <x14:cfvo type="num">
                <xm:f>1.0000000000000001E-5</xm:f>
              </x14:cfvo>
              <x14:cfvo type="num">
                <xm:f>1.0000000000000001E-5</xm:f>
              </x14:cfvo>
            </x14:iconSet>
          </x14:cfRule>
          <xm:sqref>AR14</xm:sqref>
        </x14:conditionalFormatting>
        <x14:conditionalFormatting xmlns:xm="http://schemas.microsoft.com/office/excel/2006/main">
          <x14:cfRule type="iconSet" priority="213" id="{AA4AABA1-B4E0-44B6-928A-ED40498213DD}">
            <x14:iconSet iconSet="3Triangles">
              <x14:cfvo type="percent">
                <xm:f>0</xm:f>
              </x14:cfvo>
              <x14:cfvo type="num">
                <xm:f>1.0000000000000001E-5</xm:f>
              </x14:cfvo>
              <x14:cfvo type="num">
                <xm:f>1.0000000000000001E-5</xm:f>
              </x14:cfvo>
            </x14:iconSet>
          </x14:cfRule>
          <xm:sqref>AP15</xm:sqref>
        </x14:conditionalFormatting>
        <x14:conditionalFormatting xmlns:xm="http://schemas.microsoft.com/office/excel/2006/main">
          <x14:cfRule type="iconSet" priority="212" id="{51EB280F-0AF5-4A43-AEBF-5FFC7AD3D608}">
            <x14:iconSet iconSet="3Triangles">
              <x14:cfvo type="percent">
                <xm:f>0</xm:f>
              </x14:cfvo>
              <x14:cfvo type="num">
                <xm:f>1.0000000000000001E-5</xm:f>
              </x14:cfvo>
              <x14:cfvo type="num">
                <xm:f>1.0000000000000001E-5</xm:f>
              </x14:cfvo>
            </x14:iconSet>
          </x14:cfRule>
          <xm:sqref>AP16</xm:sqref>
        </x14:conditionalFormatting>
        <x14:conditionalFormatting xmlns:xm="http://schemas.microsoft.com/office/excel/2006/main">
          <x14:cfRule type="iconSet" priority="211" id="{854898A6-6018-4D22-B013-9323C79BE0A9}">
            <x14:iconSet iconSet="3Triangles">
              <x14:cfvo type="percent">
                <xm:f>0</xm:f>
              </x14:cfvo>
              <x14:cfvo type="num">
                <xm:f>1.0000000000000001E-5</xm:f>
              </x14:cfvo>
              <x14:cfvo type="num">
                <xm:f>1.0000000000000001E-5</xm:f>
              </x14:cfvo>
            </x14:iconSet>
          </x14:cfRule>
          <xm:sqref>AQ15</xm:sqref>
        </x14:conditionalFormatting>
        <x14:conditionalFormatting xmlns:xm="http://schemas.microsoft.com/office/excel/2006/main">
          <x14:cfRule type="iconSet" priority="210" id="{0D0BD641-136B-4069-A5A2-06A2C5AC83FC}">
            <x14:iconSet iconSet="3Triangles">
              <x14:cfvo type="percent">
                <xm:f>0</xm:f>
              </x14:cfvo>
              <x14:cfvo type="num">
                <xm:f>1.0000000000000001E-5</xm:f>
              </x14:cfvo>
              <x14:cfvo type="num">
                <xm:f>1.0000000000000001E-5</xm:f>
              </x14:cfvo>
            </x14:iconSet>
          </x14:cfRule>
          <xm:sqref>AQ16</xm:sqref>
        </x14:conditionalFormatting>
        <x14:conditionalFormatting xmlns:xm="http://schemas.microsoft.com/office/excel/2006/main">
          <x14:cfRule type="iconSet" priority="209" id="{9056DB06-8F85-47E1-961C-76AC4135601B}">
            <x14:iconSet iconSet="3Triangles">
              <x14:cfvo type="percent">
                <xm:f>0</xm:f>
              </x14:cfvo>
              <x14:cfvo type="num">
                <xm:f>1.0000000000000001E-5</xm:f>
              </x14:cfvo>
              <x14:cfvo type="num">
                <xm:f>1.0000000000000001E-5</xm:f>
              </x14:cfvo>
            </x14:iconSet>
          </x14:cfRule>
          <xm:sqref>AR15</xm:sqref>
        </x14:conditionalFormatting>
        <x14:conditionalFormatting xmlns:xm="http://schemas.microsoft.com/office/excel/2006/main">
          <x14:cfRule type="iconSet" priority="208" id="{3C18A821-DD1D-4F04-88ED-D5B4D8DDEB5E}">
            <x14:iconSet iconSet="3Triangles">
              <x14:cfvo type="percent">
                <xm:f>0</xm:f>
              </x14:cfvo>
              <x14:cfvo type="num">
                <xm:f>1.0000000000000001E-5</xm:f>
              </x14:cfvo>
              <x14:cfvo type="num">
                <xm:f>1.0000000000000001E-5</xm:f>
              </x14:cfvo>
            </x14:iconSet>
          </x14:cfRule>
          <xm:sqref>AR16</xm:sqref>
        </x14:conditionalFormatting>
        <x14:conditionalFormatting xmlns:xm="http://schemas.microsoft.com/office/excel/2006/main">
          <x14:cfRule type="iconSet" priority="207" id="{5539271B-852D-43BE-9C64-6E56C3C21F7B}">
            <x14:iconSet iconSet="3Triangles">
              <x14:cfvo type="percent">
                <xm:f>0</xm:f>
              </x14:cfvo>
              <x14:cfvo type="num">
                <xm:f>1.0000000000000001E-5</xm:f>
              </x14:cfvo>
              <x14:cfvo type="num">
                <xm:f>1.0000000000000001E-5</xm:f>
              </x14:cfvo>
            </x14:iconSet>
          </x14:cfRule>
          <xm:sqref>AP17</xm:sqref>
        </x14:conditionalFormatting>
        <x14:conditionalFormatting xmlns:xm="http://schemas.microsoft.com/office/excel/2006/main">
          <x14:cfRule type="iconSet" priority="206" id="{F624A03F-84D7-44B7-B8A6-3509C3E17DAF}">
            <x14:iconSet iconSet="3Triangles">
              <x14:cfvo type="percent">
                <xm:f>0</xm:f>
              </x14:cfvo>
              <x14:cfvo type="num">
                <xm:f>1.0000000000000001E-5</xm:f>
              </x14:cfvo>
              <x14:cfvo type="num">
                <xm:f>1.0000000000000001E-5</xm:f>
              </x14:cfvo>
            </x14:iconSet>
          </x14:cfRule>
          <xm:sqref>AP18</xm:sqref>
        </x14:conditionalFormatting>
        <x14:conditionalFormatting xmlns:xm="http://schemas.microsoft.com/office/excel/2006/main">
          <x14:cfRule type="iconSet" priority="205" id="{125AC00A-7FEF-402E-BDF8-5F26BC34ADEC}">
            <x14:iconSet iconSet="3Triangles">
              <x14:cfvo type="percent">
                <xm:f>0</xm:f>
              </x14:cfvo>
              <x14:cfvo type="num">
                <xm:f>1.0000000000000001E-5</xm:f>
              </x14:cfvo>
              <x14:cfvo type="num">
                <xm:f>1.0000000000000001E-5</xm:f>
              </x14:cfvo>
            </x14:iconSet>
          </x14:cfRule>
          <xm:sqref>AQ17</xm:sqref>
        </x14:conditionalFormatting>
        <x14:conditionalFormatting xmlns:xm="http://schemas.microsoft.com/office/excel/2006/main">
          <x14:cfRule type="iconSet" priority="204" id="{C119F87D-5BDD-40D7-ACD9-E13EE955D9EE}">
            <x14:iconSet iconSet="3Triangles">
              <x14:cfvo type="percent">
                <xm:f>0</xm:f>
              </x14:cfvo>
              <x14:cfvo type="num">
                <xm:f>1.0000000000000001E-5</xm:f>
              </x14:cfvo>
              <x14:cfvo type="num">
                <xm:f>1.0000000000000001E-5</xm:f>
              </x14:cfvo>
            </x14:iconSet>
          </x14:cfRule>
          <xm:sqref>AQ18</xm:sqref>
        </x14:conditionalFormatting>
        <x14:conditionalFormatting xmlns:xm="http://schemas.microsoft.com/office/excel/2006/main">
          <x14:cfRule type="iconSet" priority="203" id="{38AADD77-B602-44D4-ADBB-CEF9E45BF360}">
            <x14:iconSet iconSet="3Triangles">
              <x14:cfvo type="percent">
                <xm:f>0</xm:f>
              </x14:cfvo>
              <x14:cfvo type="num">
                <xm:f>1.0000000000000001E-5</xm:f>
              </x14:cfvo>
              <x14:cfvo type="num">
                <xm:f>1.0000000000000001E-5</xm:f>
              </x14:cfvo>
            </x14:iconSet>
          </x14:cfRule>
          <xm:sqref>AR17</xm:sqref>
        </x14:conditionalFormatting>
        <x14:conditionalFormatting xmlns:xm="http://schemas.microsoft.com/office/excel/2006/main">
          <x14:cfRule type="iconSet" priority="202" id="{382C65F7-517E-4B46-95E5-BEA3CD820A44}">
            <x14:iconSet iconSet="3Triangles">
              <x14:cfvo type="percent">
                <xm:f>0</xm:f>
              </x14:cfvo>
              <x14:cfvo type="num">
                <xm:f>1.0000000000000001E-5</xm:f>
              </x14:cfvo>
              <x14:cfvo type="num">
                <xm:f>1.0000000000000001E-5</xm:f>
              </x14:cfvo>
            </x14:iconSet>
          </x14:cfRule>
          <xm:sqref>AR18</xm:sqref>
        </x14:conditionalFormatting>
        <x14:conditionalFormatting xmlns:xm="http://schemas.microsoft.com/office/excel/2006/main">
          <x14:cfRule type="iconSet" priority="201" id="{A73AE172-EA35-4649-9BCF-5766F343B1A0}">
            <x14:iconSet iconSet="3Triangles">
              <x14:cfvo type="percent">
                <xm:f>0</xm:f>
              </x14:cfvo>
              <x14:cfvo type="num">
                <xm:f>1.0000000000000001E-5</xm:f>
              </x14:cfvo>
              <x14:cfvo type="num">
                <xm:f>1.0000000000000001E-5</xm:f>
              </x14:cfvo>
            </x14:iconSet>
          </x14:cfRule>
          <xm:sqref>AP19</xm:sqref>
        </x14:conditionalFormatting>
        <x14:conditionalFormatting xmlns:xm="http://schemas.microsoft.com/office/excel/2006/main">
          <x14:cfRule type="iconSet" priority="200" id="{F381CB1D-CE51-4666-ACE8-47EC22A0179A}">
            <x14:iconSet iconSet="3Triangles">
              <x14:cfvo type="percent">
                <xm:f>0</xm:f>
              </x14:cfvo>
              <x14:cfvo type="num">
                <xm:f>1.0000000000000001E-5</xm:f>
              </x14:cfvo>
              <x14:cfvo type="num">
                <xm:f>1.0000000000000001E-5</xm:f>
              </x14:cfvo>
            </x14:iconSet>
          </x14:cfRule>
          <xm:sqref>AP20</xm:sqref>
        </x14:conditionalFormatting>
        <x14:conditionalFormatting xmlns:xm="http://schemas.microsoft.com/office/excel/2006/main">
          <x14:cfRule type="iconSet" priority="199" id="{2145310A-07A5-477E-943B-977D1A58CCDD}">
            <x14:iconSet iconSet="3Triangles">
              <x14:cfvo type="percent">
                <xm:f>0</xm:f>
              </x14:cfvo>
              <x14:cfvo type="num">
                <xm:f>1.0000000000000001E-5</xm:f>
              </x14:cfvo>
              <x14:cfvo type="num">
                <xm:f>1.0000000000000001E-5</xm:f>
              </x14:cfvo>
            </x14:iconSet>
          </x14:cfRule>
          <xm:sqref>AQ19</xm:sqref>
        </x14:conditionalFormatting>
        <x14:conditionalFormatting xmlns:xm="http://schemas.microsoft.com/office/excel/2006/main">
          <x14:cfRule type="iconSet" priority="198" id="{B6D5DC1D-E064-4B3E-A6EC-6AF326857E2E}">
            <x14:iconSet iconSet="3Triangles">
              <x14:cfvo type="percent">
                <xm:f>0</xm:f>
              </x14:cfvo>
              <x14:cfvo type="num">
                <xm:f>1.0000000000000001E-5</xm:f>
              </x14:cfvo>
              <x14:cfvo type="num">
                <xm:f>1.0000000000000001E-5</xm:f>
              </x14:cfvo>
            </x14:iconSet>
          </x14:cfRule>
          <xm:sqref>AQ20</xm:sqref>
        </x14:conditionalFormatting>
        <x14:conditionalFormatting xmlns:xm="http://schemas.microsoft.com/office/excel/2006/main">
          <x14:cfRule type="iconSet" priority="197" id="{18567604-FAE1-4CE0-970B-86FB23A5ABAC}">
            <x14:iconSet iconSet="3Triangles">
              <x14:cfvo type="percent">
                <xm:f>0</xm:f>
              </x14:cfvo>
              <x14:cfvo type="num">
                <xm:f>1.0000000000000001E-5</xm:f>
              </x14:cfvo>
              <x14:cfvo type="num">
                <xm:f>1.0000000000000001E-5</xm:f>
              </x14:cfvo>
            </x14:iconSet>
          </x14:cfRule>
          <xm:sqref>AR19</xm:sqref>
        </x14:conditionalFormatting>
        <x14:conditionalFormatting xmlns:xm="http://schemas.microsoft.com/office/excel/2006/main">
          <x14:cfRule type="iconSet" priority="196" id="{0D2E87DB-5F38-4DB8-954F-4EBF40EF5FD5}">
            <x14:iconSet iconSet="3Triangles">
              <x14:cfvo type="percent">
                <xm:f>0</xm:f>
              </x14:cfvo>
              <x14:cfvo type="num">
                <xm:f>1.0000000000000001E-5</xm:f>
              </x14:cfvo>
              <x14:cfvo type="num">
                <xm:f>1.0000000000000001E-5</xm:f>
              </x14:cfvo>
            </x14:iconSet>
          </x14:cfRule>
          <xm:sqref>AR20</xm:sqref>
        </x14:conditionalFormatting>
        <x14:conditionalFormatting xmlns:xm="http://schemas.microsoft.com/office/excel/2006/main">
          <x14:cfRule type="iconSet" priority="195" id="{5AE7AABE-0872-4006-B943-0EC57DAEB027}">
            <x14:iconSet iconSet="3Triangles">
              <x14:cfvo type="percent">
                <xm:f>0</xm:f>
              </x14:cfvo>
              <x14:cfvo type="num">
                <xm:f>1.0000000000000001E-5</xm:f>
              </x14:cfvo>
              <x14:cfvo type="num">
                <xm:f>1.0000000000000001E-5</xm:f>
              </x14:cfvo>
            </x14:iconSet>
          </x14:cfRule>
          <xm:sqref>AP21</xm:sqref>
        </x14:conditionalFormatting>
        <x14:conditionalFormatting xmlns:xm="http://schemas.microsoft.com/office/excel/2006/main">
          <x14:cfRule type="iconSet" priority="194" id="{BF52E400-D286-4ED9-90F8-4B690C7B2C74}">
            <x14:iconSet iconSet="3Triangles">
              <x14:cfvo type="percent">
                <xm:f>0</xm:f>
              </x14:cfvo>
              <x14:cfvo type="num">
                <xm:f>1.0000000000000001E-5</xm:f>
              </x14:cfvo>
              <x14:cfvo type="num">
                <xm:f>1.0000000000000001E-5</xm:f>
              </x14:cfvo>
            </x14:iconSet>
          </x14:cfRule>
          <xm:sqref>AP22</xm:sqref>
        </x14:conditionalFormatting>
        <x14:conditionalFormatting xmlns:xm="http://schemas.microsoft.com/office/excel/2006/main">
          <x14:cfRule type="iconSet" priority="193" id="{C2FFA744-E1F7-4ED1-9DFD-950928139FE2}">
            <x14:iconSet iconSet="3Triangles">
              <x14:cfvo type="percent">
                <xm:f>0</xm:f>
              </x14:cfvo>
              <x14:cfvo type="num">
                <xm:f>1.0000000000000001E-5</xm:f>
              </x14:cfvo>
              <x14:cfvo type="num">
                <xm:f>1.0000000000000001E-5</xm:f>
              </x14:cfvo>
            </x14:iconSet>
          </x14:cfRule>
          <xm:sqref>AQ21</xm:sqref>
        </x14:conditionalFormatting>
        <x14:conditionalFormatting xmlns:xm="http://schemas.microsoft.com/office/excel/2006/main">
          <x14:cfRule type="iconSet" priority="192" id="{2B0071C9-2BD8-482C-9785-DAC3CBAB34BE}">
            <x14:iconSet iconSet="3Triangles">
              <x14:cfvo type="percent">
                <xm:f>0</xm:f>
              </x14:cfvo>
              <x14:cfvo type="num">
                <xm:f>1.0000000000000001E-5</xm:f>
              </x14:cfvo>
              <x14:cfvo type="num">
                <xm:f>1.0000000000000001E-5</xm:f>
              </x14:cfvo>
            </x14:iconSet>
          </x14:cfRule>
          <xm:sqref>AQ22</xm:sqref>
        </x14:conditionalFormatting>
        <x14:conditionalFormatting xmlns:xm="http://schemas.microsoft.com/office/excel/2006/main">
          <x14:cfRule type="iconSet" priority="191" id="{5DF92029-B21F-4D15-8698-23871164B9AD}">
            <x14:iconSet iconSet="3Triangles">
              <x14:cfvo type="percent">
                <xm:f>0</xm:f>
              </x14:cfvo>
              <x14:cfvo type="num">
                <xm:f>1.0000000000000001E-5</xm:f>
              </x14:cfvo>
              <x14:cfvo type="num">
                <xm:f>1.0000000000000001E-5</xm:f>
              </x14:cfvo>
            </x14:iconSet>
          </x14:cfRule>
          <xm:sqref>AR21</xm:sqref>
        </x14:conditionalFormatting>
        <x14:conditionalFormatting xmlns:xm="http://schemas.microsoft.com/office/excel/2006/main">
          <x14:cfRule type="iconSet" priority="190" id="{253048BA-3C16-42F8-AC2B-69A374BF114B}">
            <x14:iconSet iconSet="3Triangles">
              <x14:cfvo type="percent">
                <xm:f>0</xm:f>
              </x14:cfvo>
              <x14:cfvo type="num">
                <xm:f>1.0000000000000001E-5</xm:f>
              </x14:cfvo>
              <x14:cfvo type="num">
                <xm:f>1.0000000000000001E-5</xm:f>
              </x14:cfvo>
            </x14:iconSet>
          </x14:cfRule>
          <xm:sqref>AR22</xm:sqref>
        </x14:conditionalFormatting>
        <x14:conditionalFormatting xmlns:xm="http://schemas.microsoft.com/office/excel/2006/main">
          <x14:cfRule type="iconSet" priority="189" id="{5D0E0292-566B-44F3-9213-4EE9F9D8DFD4}">
            <x14:iconSet iconSet="3Triangles">
              <x14:cfvo type="percent">
                <xm:f>0</xm:f>
              </x14:cfvo>
              <x14:cfvo type="num">
                <xm:f>1.0000000000000001E-5</xm:f>
              </x14:cfvo>
              <x14:cfvo type="num">
                <xm:f>1.0000000000000001E-5</xm:f>
              </x14:cfvo>
            </x14:iconSet>
          </x14:cfRule>
          <xm:sqref>AP23</xm:sqref>
        </x14:conditionalFormatting>
        <x14:conditionalFormatting xmlns:xm="http://schemas.microsoft.com/office/excel/2006/main">
          <x14:cfRule type="iconSet" priority="188" id="{6F96C9D5-F5E1-429F-8EFA-DB9515527FF7}">
            <x14:iconSet iconSet="3Triangles">
              <x14:cfvo type="percent">
                <xm:f>0</xm:f>
              </x14:cfvo>
              <x14:cfvo type="num">
                <xm:f>1.0000000000000001E-5</xm:f>
              </x14:cfvo>
              <x14:cfvo type="num">
                <xm:f>1.0000000000000001E-5</xm:f>
              </x14:cfvo>
            </x14:iconSet>
          </x14:cfRule>
          <xm:sqref>AP24</xm:sqref>
        </x14:conditionalFormatting>
        <x14:conditionalFormatting xmlns:xm="http://schemas.microsoft.com/office/excel/2006/main">
          <x14:cfRule type="iconSet" priority="187" id="{D7B7A520-AC45-47BF-A81B-6E313029C081}">
            <x14:iconSet iconSet="3Triangles">
              <x14:cfvo type="percent">
                <xm:f>0</xm:f>
              </x14:cfvo>
              <x14:cfvo type="num">
                <xm:f>1.0000000000000001E-5</xm:f>
              </x14:cfvo>
              <x14:cfvo type="num">
                <xm:f>1.0000000000000001E-5</xm:f>
              </x14:cfvo>
            </x14:iconSet>
          </x14:cfRule>
          <xm:sqref>AQ23</xm:sqref>
        </x14:conditionalFormatting>
        <x14:conditionalFormatting xmlns:xm="http://schemas.microsoft.com/office/excel/2006/main">
          <x14:cfRule type="iconSet" priority="186" id="{885F2E63-20B4-4B11-8EA2-2A1B07A2D7E8}">
            <x14:iconSet iconSet="3Triangles">
              <x14:cfvo type="percent">
                <xm:f>0</xm:f>
              </x14:cfvo>
              <x14:cfvo type="num">
                <xm:f>1.0000000000000001E-5</xm:f>
              </x14:cfvo>
              <x14:cfvo type="num">
                <xm:f>1.0000000000000001E-5</xm:f>
              </x14:cfvo>
            </x14:iconSet>
          </x14:cfRule>
          <xm:sqref>AQ24</xm:sqref>
        </x14:conditionalFormatting>
        <x14:conditionalFormatting xmlns:xm="http://schemas.microsoft.com/office/excel/2006/main">
          <x14:cfRule type="iconSet" priority="185" id="{BA015F3A-CB51-40DD-B89E-486C02D0A976}">
            <x14:iconSet iconSet="3Triangles">
              <x14:cfvo type="percent">
                <xm:f>0</xm:f>
              </x14:cfvo>
              <x14:cfvo type="num">
                <xm:f>1.0000000000000001E-5</xm:f>
              </x14:cfvo>
              <x14:cfvo type="num">
                <xm:f>1.0000000000000001E-5</xm:f>
              </x14:cfvo>
            </x14:iconSet>
          </x14:cfRule>
          <xm:sqref>AR23</xm:sqref>
        </x14:conditionalFormatting>
        <x14:conditionalFormatting xmlns:xm="http://schemas.microsoft.com/office/excel/2006/main">
          <x14:cfRule type="iconSet" priority="184" id="{0527E9A0-1152-43FE-8B52-49D9EAA573FC}">
            <x14:iconSet iconSet="3Triangles">
              <x14:cfvo type="percent">
                <xm:f>0</xm:f>
              </x14:cfvo>
              <x14:cfvo type="num">
                <xm:f>1.0000000000000001E-5</xm:f>
              </x14:cfvo>
              <x14:cfvo type="num">
                <xm:f>1.0000000000000001E-5</xm:f>
              </x14:cfvo>
            </x14:iconSet>
          </x14:cfRule>
          <xm:sqref>AR24</xm:sqref>
        </x14:conditionalFormatting>
        <x14:conditionalFormatting xmlns:xm="http://schemas.microsoft.com/office/excel/2006/main">
          <x14:cfRule type="iconSet" priority="183" id="{29BD048E-830F-4C3B-B315-244A7119E42B}">
            <x14:iconSet iconSet="3Triangles">
              <x14:cfvo type="percent">
                <xm:f>0</xm:f>
              </x14:cfvo>
              <x14:cfvo type="num">
                <xm:f>1.0000000000000001E-5</xm:f>
              </x14:cfvo>
              <x14:cfvo type="num">
                <xm:f>1.0000000000000001E-5</xm:f>
              </x14:cfvo>
            </x14:iconSet>
          </x14:cfRule>
          <xm:sqref>AP25</xm:sqref>
        </x14:conditionalFormatting>
        <x14:conditionalFormatting xmlns:xm="http://schemas.microsoft.com/office/excel/2006/main">
          <x14:cfRule type="iconSet" priority="182" id="{E8095ED1-918A-45DF-9946-AA4072B92729}">
            <x14:iconSet iconSet="3Triangles">
              <x14:cfvo type="percent">
                <xm:f>0</xm:f>
              </x14:cfvo>
              <x14:cfvo type="num">
                <xm:f>1.0000000000000001E-5</xm:f>
              </x14:cfvo>
              <x14:cfvo type="num">
                <xm:f>1.0000000000000001E-5</xm:f>
              </x14:cfvo>
            </x14:iconSet>
          </x14:cfRule>
          <xm:sqref>AP26</xm:sqref>
        </x14:conditionalFormatting>
        <x14:conditionalFormatting xmlns:xm="http://schemas.microsoft.com/office/excel/2006/main">
          <x14:cfRule type="iconSet" priority="181" id="{EC63D29A-BE63-4340-9995-BEA6D15F7B32}">
            <x14:iconSet iconSet="3Triangles">
              <x14:cfvo type="percent">
                <xm:f>0</xm:f>
              </x14:cfvo>
              <x14:cfvo type="num">
                <xm:f>1.0000000000000001E-5</xm:f>
              </x14:cfvo>
              <x14:cfvo type="num">
                <xm:f>1.0000000000000001E-5</xm:f>
              </x14:cfvo>
            </x14:iconSet>
          </x14:cfRule>
          <xm:sqref>AQ25</xm:sqref>
        </x14:conditionalFormatting>
        <x14:conditionalFormatting xmlns:xm="http://schemas.microsoft.com/office/excel/2006/main">
          <x14:cfRule type="iconSet" priority="180" id="{CFF79878-B692-4B76-AB64-03AC9269825B}">
            <x14:iconSet iconSet="3Triangles">
              <x14:cfvo type="percent">
                <xm:f>0</xm:f>
              </x14:cfvo>
              <x14:cfvo type="num">
                <xm:f>1.0000000000000001E-5</xm:f>
              </x14:cfvo>
              <x14:cfvo type="num">
                <xm:f>1.0000000000000001E-5</xm:f>
              </x14:cfvo>
            </x14:iconSet>
          </x14:cfRule>
          <xm:sqref>AQ26</xm:sqref>
        </x14:conditionalFormatting>
        <x14:conditionalFormatting xmlns:xm="http://schemas.microsoft.com/office/excel/2006/main">
          <x14:cfRule type="iconSet" priority="179" id="{656C31F7-2AE9-4918-8610-819E03D5DBE9}">
            <x14:iconSet iconSet="3Triangles">
              <x14:cfvo type="percent">
                <xm:f>0</xm:f>
              </x14:cfvo>
              <x14:cfvo type="num">
                <xm:f>1.0000000000000001E-5</xm:f>
              </x14:cfvo>
              <x14:cfvo type="num">
                <xm:f>1.0000000000000001E-5</xm:f>
              </x14:cfvo>
            </x14:iconSet>
          </x14:cfRule>
          <xm:sqref>AR25</xm:sqref>
        </x14:conditionalFormatting>
        <x14:conditionalFormatting xmlns:xm="http://schemas.microsoft.com/office/excel/2006/main">
          <x14:cfRule type="iconSet" priority="178" id="{6306A329-7562-4BD1-9AB1-297D65C92326}">
            <x14:iconSet iconSet="3Triangles">
              <x14:cfvo type="percent">
                <xm:f>0</xm:f>
              </x14:cfvo>
              <x14:cfvo type="num">
                <xm:f>1.0000000000000001E-5</xm:f>
              </x14:cfvo>
              <x14:cfvo type="num">
                <xm:f>1.0000000000000001E-5</xm:f>
              </x14:cfvo>
            </x14:iconSet>
          </x14:cfRule>
          <xm:sqref>AR26</xm:sqref>
        </x14:conditionalFormatting>
        <x14:conditionalFormatting xmlns:xm="http://schemas.microsoft.com/office/excel/2006/main">
          <x14:cfRule type="iconSet" priority="177" id="{DD3E29A3-BE67-4FBC-A36A-E50357818F2D}">
            <x14:iconSet iconSet="3Triangles">
              <x14:cfvo type="percent">
                <xm:f>0</xm:f>
              </x14:cfvo>
              <x14:cfvo type="num">
                <xm:f>1.0000000000000001E-5</xm:f>
              </x14:cfvo>
              <x14:cfvo type="num">
                <xm:f>1.0000000000000001E-5</xm:f>
              </x14:cfvo>
            </x14:iconSet>
          </x14:cfRule>
          <xm:sqref>AP27</xm:sqref>
        </x14:conditionalFormatting>
        <x14:conditionalFormatting xmlns:xm="http://schemas.microsoft.com/office/excel/2006/main">
          <x14:cfRule type="iconSet" priority="176" id="{720855D5-C6AC-4723-937D-46E8DAF4C471}">
            <x14:iconSet iconSet="3Triangles">
              <x14:cfvo type="percent">
                <xm:f>0</xm:f>
              </x14:cfvo>
              <x14:cfvo type="num">
                <xm:f>1.0000000000000001E-5</xm:f>
              </x14:cfvo>
              <x14:cfvo type="num">
                <xm:f>1.0000000000000001E-5</xm:f>
              </x14:cfvo>
            </x14:iconSet>
          </x14:cfRule>
          <xm:sqref>AP28</xm:sqref>
        </x14:conditionalFormatting>
        <x14:conditionalFormatting xmlns:xm="http://schemas.microsoft.com/office/excel/2006/main">
          <x14:cfRule type="iconSet" priority="175" id="{C9D70007-28B0-453C-BE70-79C863C553D4}">
            <x14:iconSet iconSet="3Triangles">
              <x14:cfvo type="percent">
                <xm:f>0</xm:f>
              </x14:cfvo>
              <x14:cfvo type="num">
                <xm:f>1.0000000000000001E-5</xm:f>
              </x14:cfvo>
              <x14:cfvo type="num">
                <xm:f>1.0000000000000001E-5</xm:f>
              </x14:cfvo>
            </x14:iconSet>
          </x14:cfRule>
          <xm:sqref>AQ27</xm:sqref>
        </x14:conditionalFormatting>
        <x14:conditionalFormatting xmlns:xm="http://schemas.microsoft.com/office/excel/2006/main">
          <x14:cfRule type="iconSet" priority="174" id="{13DD2346-020D-4D5B-999B-4AFB78B59C92}">
            <x14:iconSet iconSet="3Triangles">
              <x14:cfvo type="percent">
                <xm:f>0</xm:f>
              </x14:cfvo>
              <x14:cfvo type="num">
                <xm:f>1.0000000000000001E-5</xm:f>
              </x14:cfvo>
              <x14:cfvo type="num">
                <xm:f>1.0000000000000001E-5</xm:f>
              </x14:cfvo>
            </x14:iconSet>
          </x14:cfRule>
          <xm:sqref>AQ28</xm:sqref>
        </x14:conditionalFormatting>
        <x14:conditionalFormatting xmlns:xm="http://schemas.microsoft.com/office/excel/2006/main">
          <x14:cfRule type="iconSet" priority="173" id="{A6CDCAFB-F526-4301-82AC-DEC3C81F6322}">
            <x14:iconSet iconSet="3Triangles">
              <x14:cfvo type="percent">
                <xm:f>0</xm:f>
              </x14:cfvo>
              <x14:cfvo type="num">
                <xm:f>1.0000000000000001E-5</xm:f>
              </x14:cfvo>
              <x14:cfvo type="num">
                <xm:f>1.0000000000000001E-5</xm:f>
              </x14:cfvo>
            </x14:iconSet>
          </x14:cfRule>
          <xm:sqref>AR27</xm:sqref>
        </x14:conditionalFormatting>
        <x14:conditionalFormatting xmlns:xm="http://schemas.microsoft.com/office/excel/2006/main">
          <x14:cfRule type="iconSet" priority="172" id="{58A273A1-83A9-44A3-AF10-278B5987E883}">
            <x14:iconSet iconSet="3Triangles">
              <x14:cfvo type="percent">
                <xm:f>0</xm:f>
              </x14:cfvo>
              <x14:cfvo type="num">
                <xm:f>1.0000000000000001E-5</xm:f>
              </x14:cfvo>
              <x14:cfvo type="num">
                <xm:f>1.0000000000000001E-5</xm:f>
              </x14:cfvo>
            </x14:iconSet>
          </x14:cfRule>
          <xm:sqref>AR28</xm:sqref>
        </x14:conditionalFormatting>
        <x14:conditionalFormatting xmlns:xm="http://schemas.microsoft.com/office/excel/2006/main">
          <x14:cfRule type="iconSet" priority="171" id="{A80A4ADE-13B6-4C17-8C17-A909FFFE8E3E}">
            <x14:iconSet iconSet="3Triangles">
              <x14:cfvo type="percent">
                <xm:f>0</xm:f>
              </x14:cfvo>
              <x14:cfvo type="num">
                <xm:f>1.0000000000000001E-5</xm:f>
              </x14:cfvo>
              <x14:cfvo type="num">
                <xm:f>1.0000000000000001E-5</xm:f>
              </x14:cfvo>
            </x14:iconSet>
          </x14:cfRule>
          <xm:sqref>AS5</xm:sqref>
        </x14:conditionalFormatting>
        <x14:conditionalFormatting xmlns:xm="http://schemas.microsoft.com/office/excel/2006/main">
          <x14:cfRule type="iconSet" priority="170" id="{378D094C-3D8F-47FB-9B36-0973C48CD8A4}">
            <x14:iconSet iconSet="3Triangles">
              <x14:cfvo type="percent">
                <xm:f>0</xm:f>
              </x14:cfvo>
              <x14:cfvo type="num">
                <xm:f>1.0000000000000001E-5</xm:f>
              </x14:cfvo>
              <x14:cfvo type="num">
                <xm:f>1.0000000000000001E-5</xm:f>
              </x14:cfvo>
            </x14:iconSet>
          </x14:cfRule>
          <xm:sqref>AS6</xm:sqref>
        </x14:conditionalFormatting>
        <x14:conditionalFormatting xmlns:xm="http://schemas.microsoft.com/office/excel/2006/main">
          <x14:cfRule type="iconSet" priority="169" id="{6020A0EC-DF6B-420D-A45E-5F39E4982A15}">
            <x14:iconSet iconSet="3Triangles">
              <x14:cfvo type="percent">
                <xm:f>0</xm:f>
              </x14:cfvo>
              <x14:cfvo type="num">
                <xm:f>1.0000000000000001E-5</xm:f>
              </x14:cfvo>
              <x14:cfvo type="num">
                <xm:f>1.0000000000000001E-5</xm:f>
              </x14:cfvo>
            </x14:iconSet>
          </x14:cfRule>
          <xm:sqref>AT5</xm:sqref>
        </x14:conditionalFormatting>
        <x14:conditionalFormatting xmlns:xm="http://schemas.microsoft.com/office/excel/2006/main">
          <x14:cfRule type="iconSet" priority="168" id="{BD9FE539-541E-497C-A2E3-D172073C9FE1}">
            <x14:iconSet iconSet="3Triangles">
              <x14:cfvo type="percent">
                <xm:f>0</xm:f>
              </x14:cfvo>
              <x14:cfvo type="num">
                <xm:f>1.0000000000000001E-5</xm:f>
              </x14:cfvo>
              <x14:cfvo type="num">
                <xm:f>1.0000000000000001E-5</xm:f>
              </x14:cfvo>
            </x14:iconSet>
          </x14:cfRule>
          <xm:sqref>AT6</xm:sqref>
        </x14:conditionalFormatting>
        <x14:conditionalFormatting xmlns:xm="http://schemas.microsoft.com/office/excel/2006/main">
          <x14:cfRule type="iconSet" priority="167" id="{01C2D2EE-2406-42CC-8A6A-D3B71E183B7D}">
            <x14:iconSet iconSet="3Triangles">
              <x14:cfvo type="percent">
                <xm:f>0</xm:f>
              </x14:cfvo>
              <x14:cfvo type="num">
                <xm:f>1.0000000000000001E-5</xm:f>
              </x14:cfvo>
              <x14:cfvo type="num">
                <xm:f>1.0000000000000001E-5</xm:f>
              </x14:cfvo>
            </x14:iconSet>
          </x14:cfRule>
          <xm:sqref>AU5</xm:sqref>
        </x14:conditionalFormatting>
        <x14:conditionalFormatting xmlns:xm="http://schemas.microsoft.com/office/excel/2006/main">
          <x14:cfRule type="iconSet" priority="166" id="{16DE266C-3CB9-4E87-8303-CB64BE531E59}">
            <x14:iconSet iconSet="3Triangles">
              <x14:cfvo type="percent">
                <xm:f>0</xm:f>
              </x14:cfvo>
              <x14:cfvo type="num">
                <xm:f>1.0000000000000001E-5</xm:f>
              </x14:cfvo>
              <x14:cfvo type="num">
                <xm:f>1.0000000000000001E-5</xm:f>
              </x14:cfvo>
            </x14:iconSet>
          </x14:cfRule>
          <xm:sqref>AU6</xm:sqref>
        </x14:conditionalFormatting>
        <x14:conditionalFormatting xmlns:xm="http://schemas.microsoft.com/office/excel/2006/main">
          <x14:cfRule type="iconSet" priority="165" id="{76135DEE-DA8A-4437-9F3B-64A2002E861F}">
            <x14:iconSet iconSet="3Triangles">
              <x14:cfvo type="percent">
                <xm:f>0</xm:f>
              </x14:cfvo>
              <x14:cfvo type="num">
                <xm:f>1.0000000000000001E-5</xm:f>
              </x14:cfvo>
              <x14:cfvo type="num">
                <xm:f>1.0000000000000001E-5</xm:f>
              </x14:cfvo>
            </x14:iconSet>
          </x14:cfRule>
          <xm:sqref>AS7</xm:sqref>
        </x14:conditionalFormatting>
        <x14:conditionalFormatting xmlns:xm="http://schemas.microsoft.com/office/excel/2006/main">
          <x14:cfRule type="iconSet" priority="164" id="{04B59C4B-DB32-42DC-8951-BFC43FA0694B}">
            <x14:iconSet iconSet="3Triangles">
              <x14:cfvo type="percent">
                <xm:f>0</xm:f>
              </x14:cfvo>
              <x14:cfvo type="num">
                <xm:f>1.0000000000000001E-5</xm:f>
              </x14:cfvo>
              <x14:cfvo type="num">
                <xm:f>1.0000000000000001E-5</xm:f>
              </x14:cfvo>
            </x14:iconSet>
          </x14:cfRule>
          <xm:sqref>AS8</xm:sqref>
        </x14:conditionalFormatting>
        <x14:conditionalFormatting xmlns:xm="http://schemas.microsoft.com/office/excel/2006/main">
          <x14:cfRule type="iconSet" priority="163" id="{2A1A4891-6F5A-473B-A9C1-D6C0A51CC426}">
            <x14:iconSet iconSet="3Triangles">
              <x14:cfvo type="percent">
                <xm:f>0</xm:f>
              </x14:cfvo>
              <x14:cfvo type="num">
                <xm:f>1.0000000000000001E-5</xm:f>
              </x14:cfvo>
              <x14:cfvo type="num">
                <xm:f>1.0000000000000001E-5</xm:f>
              </x14:cfvo>
            </x14:iconSet>
          </x14:cfRule>
          <xm:sqref>AT7</xm:sqref>
        </x14:conditionalFormatting>
        <x14:conditionalFormatting xmlns:xm="http://schemas.microsoft.com/office/excel/2006/main">
          <x14:cfRule type="iconSet" priority="162" id="{4D9E43E0-1BB6-4A50-AC6F-23F50838961F}">
            <x14:iconSet iconSet="3Triangles">
              <x14:cfvo type="percent">
                <xm:f>0</xm:f>
              </x14:cfvo>
              <x14:cfvo type="num">
                <xm:f>1.0000000000000001E-5</xm:f>
              </x14:cfvo>
              <x14:cfvo type="num">
                <xm:f>1.0000000000000001E-5</xm:f>
              </x14:cfvo>
            </x14:iconSet>
          </x14:cfRule>
          <xm:sqref>AT8</xm:sqref>
        </x14:conditionalFormatting>
        <x14:conditionalFormatting xmlns:xm="http://schemas.microsoft.com/office/excel/2006/main">
          <x14:cfRule type="iconSet" priority="161" id="{D4CFB526-B756-493E-99FC-3DC70B511930}">
            <x14:iconSet iconSet="3Triangles">
              <x14:cfvo type="percent">
                <xm:f>0</xm:f>
              </x14:cfvo>
              <x14:cfvo type="num">
                <xm:f>1.0000000000000001E-5</xm:f>
              </x14:cfvo>
              <x14:cfvo type="num">
                <xm:f>1.0000000000000001E-5</xm:f>
              </x14:cfvo>
            </x14:iconSet>
          </x14:cfRule>
          <xm:sqref>AU7</xm:sqref>
        </x14:conditionalFormatting>
        <x14:conditionalFormatting xmlns:xm="http://schemas.microsoft.com/office/excel/2006/main">
          <x14:cfRule type="iconSet" priority="160" id="{5B60800E-C3EA-45E8-BC0C-6BC3B6237AC3}">
            <x14:iconSet iconSet="3Triangles">
              <x14:cfvo type="percent">
                <xm:f>0</xm:f>
              </x14:cfvo>
              <x14:cfvo type="num">
                <xm:f>1.0000000000000001E-5</xm:f>
              </x14:cfvo>
              <x14:cfvo type="num">
                <xm:f>1.0000000000000001E-5</xm:f>
              </x14:cfvo>
            </x14:iconSet>
          </x14:cfRule>
          <xm:sqref>AU8</xm:sqref>
        </x14:conditionalFormatting>
        <x14:conditionalFormatting xmlns:xm="http://schemas.microsoft.com/office/excel/2006/main">
          <x14:cfRule type="iconSet" priority="159" id="{F09AE036-8D61-484A-AE1F-3A3FB0669998}">
            <x14:iconSet iconSet="3Triangles">
              <x14:cfvo type="percent">
                <xm:f>0</xm:f>
              </x14:cfvo>
              <x14:cfvo type="num">
                <xm:f>1.0000000000000001E-5</xm:f>
              </x14:cfvo>
              <x14:cfvo type="num">
                <xm:f>1.0000000000000001E-5</xm:f>
              </x14:cfvo>
            </x14:iconSet>
          </x14:cfRule>
          <xm:sqref>AS9</xm:sqref>
        </x14:conditionalFormatting>
        <x14:conditionalFormatting xmlns:xm="http://schemas.microsoft.com/office/excel/2006/main">
          <x14:cfRule type="iconSet" priority="158" id="{08877034-7B71-4C38-B1B6-524D31BF68A8}">
            <x14:iconSet iconSet="3Triangles">
              <x14:cfvo type="percent">
                <xm:f>0</xm:f>
              </x14:cfvo>
              <x14:cfvo type="num">
                <xm:f>1.0000000000000001E-5</xm:f>
              </x14:cfvo>
              <x14:cfvo type="num">
                <xm:f>1.0000000000000001E-5</xm:f>
              </x14:cfvo>
            </x14:iconSet>
          </x14:cfRule>
          <xm:sqref>AS10</xm:sqref>
        </x14:conditionalFormatting>
        <x14:conditionalFormatting xmlns:xm="http://schemas.microsoft.com/office/excel/2006/main">
          <x14:cfRule type="iconSet" priority="157" id="{51A8AAA6-E61C-43EE-8B83-AEA3B08665F1}">
            <x14:iconSet iconSet="3Triangles">
              <x14:cfvo type="percent">
                <xm:f>0</xm:f>
              </x14:cfvo>
              <x14:cfvo type="num">
                <xm:f>1.0000000000000001E-5</xm:f>
              </x14:cfvo>
              <x14:cfvo type="num">
                <xm:f>1.0000000000000001E-5</xm:f>
              </x14:cfvo>
            </x14:iconSet>
          </x14:cfRule>
          <xm:sqref>AT9</xm:sqref>
        </x14:conditionalFormatting>
        <x14:conditionalFormatting xmlns:xm="http://schemas.microsoft.com/office/excel/2006/main">
          <x14:cfRule type="iconSet" priority="156" id="{F291C135-CE62-47CF-A902-4A13E64DF2C8}">
            <x14:iconSet iconSet="3Triangles">
              <x14:cfvo type="percent">
                <xm:f>0</xm:f>
              </x14:cfvo>
              <x14:cfvo type="num">
                <xm:f>1.0000000000000001E-5</xm:f>
              </x14:cfvo>
              <x14:cfvo type="num">
                <xm:f>1.0000000000000001E-5</xm:f>
              </x14:cfvo>
            </x14:iconSet>
          </x14:cfRule>
          <xm:sqref>AT10</xm:sqref>
        </x14:conditionalFormatting>
        <x14:conditionalFormatting xmlns:xm="http://schemas.microsoft.com/office/excel/2006/main">
          <x14:cfRule type="iconSet" priority="155" id="{FB3BCA29-30FA-4081-9B73-A60579107390}">
            <x14:iconSet iconSet="3Triangles">
              <x14:cfvo type="percent">
                <xm:f>0</xm:f>
              </x14:cfvo>
              <x14:cfvo type="num">
                <xm:f>1.0000000000000001E-5</xm:f>
              </x14:cfvo>
              <x14:cfvo type="num">
                <xm:f>1.0000000000000001E-5</xm:f>
              </x14:cfvo>
            </x14:iconSet>
          </x14:cfRule>
          <xm:sqref>AU9</xm:sqref>
        </x14:conditionalFormatting>
        <x14:conditionalFormatting xmlns:xm="http://schemas.microsoft.com/office/excel/2006/main">
          <x14:cfRule type="iconSet" priority="154" id="{7087EA41-4099-44D8-8C13-35683D16065F}">
            <x14:iconSet iconSet="3Triangles">
              <x14:cfvo type="percent">
                <xm:f>0</xm:f>
              </x14:cfvo>
              <x14:cfvo type="num">
                <xm:f>1.0000000000000001E-5</xm:f>
              </x14:cfvo>
              <x14:cfvo type="num">
                <xm:f>1.0000000000000001E-5</xm:f>
              </x14:cfvo>
            </x14:iconSet>
          </x14:cfRule>
          <xm:sqref>AU10</xm:sqref>
        </x14:conditionalFormatting>
        <x14:conditionalFormatting xmlns:xm="http://schemas.microsoft.com/office/excel/2006/main">
          <x14:cfRule type="iconSet" priority="153" id="{6C0BA091-F578-4184-B721-EBF663A5C0B0}">
            <x14:iconSet iconSet="3Triangles">
              <x14:cfvo type="percent">
                <xm:f>0</xm:f>
              </x14:cfvo>
              <x14:cfvo type="num">
                <xm:f>1.0000000000000001E-5</xm:f>
              </x14:cfvo>
              <x14:cfvo type="num">
                <xm:f>1.0000000000000001E-5</xm:f>
              </x14:cfvo>
            </x14:iconSet>
          </x14:cfRule>
          <xm:sqref>AS11</xm:sqref>
        </x14:conditionalFormatting>
        <x14:conditionalFormatting xmlns:xm="http://schemas.microsoft.com/office/excel/2006/main">
          <x14:cfRule type="iconSet" priority="152" id="{3C9EC944-D712-4193-B7D0-9319D25B0723}">
            <x14:iconSet iconSet="3Triangles">
              <x14:cfvo type="percent">
                <xm:f>0</xm:f>
              </x14:cfvo>
              <x14:cfvo type="num">
                <xm:f>1.0000000000000001E-5</xm:f>
              </x14:cfvo>
              <x14:cfvo type="num">
                <xm:f>1.0000000000000001E-5</xm:f>
              </x14:cfvo>
            </x14:iconSet>
          </x14:cfRule>
          <xm:sqref>AS12</xm:sqref>
        </x14:conditionalFormatting>
        <x14:conditionalFormatting xmlns:xm="http://schemas.microsoft.com/office/excel/2006/main">
          <x14:cfRule type="iconSet" priority="151" id="{B866B21C-B2E3-43F6-84FE-5A4DDD038BEA}">
            <x14:iconSet iconSet="3Triangles">
              <x14:cfvo type="percent">
                <xm:f>0</xm:f>
              </x14:cfvo>
              <x14:cfvo type="num">
                <xm:f>1.0000000000000001E-5</xm:f>
              </x14:cfvo>
              <x14:cfvo type="num">
                <xm:f>1.0000000000000001E-5</xm:f>
              </x14:cfvo>
            </x14:iconSet>
          </x14:cfRule>
          <xm:sqref>AT11</xm:sqref>
        </x14:conditionalFormatting>
        <x14:conditionalFormatting xmlns:xm="http://schemas.microsoft.com/office/excel/2006/main">
          <x14:cfRule type="iconSet" priority="150" id="{FC2B6F7E-22E6-45CF-B884-D91B7A6B2154}">
            <x14:iconSet iconSet="3Triangles">
              <x14:cfvo type="percent">
                <xm:f>0</xm:f>
              </x14:cfvo>
              <x14:cfvo type="num">
                <xm:f>1.0000000000000001E-5</xm:f>
              </x14:cfvo>
              <x14:cfvo type="num">
                <xm:f>1.0000000000000001E-5</xm:f>
              </x14:cfvo>
            </x14:iconSet>
          </x14:cfRule>
          <xm:sqref>AT12</xm:sqref>
        </x14:conditionalFormatting>
        <x14:conditionalFormatting xmlns:xm="http://schemas.microsoft.com/office/excel/2006/main">
          <x14:cfRule type="iconSet" priority="149" id="{732F8599-010C-4CF6-A4F8-6AA273AEC8BB}">
            <x14:iconSet iconSet="3Triangles">
              <x14:cfvo type="percent">
                <xm:f>0</xm:f>
              </x14:cfvo>
              <x14:cfvo type="num">
                <xm:f>1.0000000000000001E-5</xm:f>
              </x14:cfvo>
              <x14:cfvo type="num">
                <xm:f>1.0000000000000001E-5</xm:f>
              </x14:cfvo>
            </x14:iconSet>
          </x14:cfRule>
          <xm:sqref>AU11</xm:sqref>
        </x14:conditionalFormatting>
        <x14:conditionalFormatting xmlns:xm="http://schemas.microsoft.com/office/excel/2006/main">
          <x14:cfRule type="iconSet" priority="148" id="{06A30A75-5E15-4EFE-AEAF-0E285AE254D1}">
            <x14:iconSet iconSet="3Triangles">
              <x14:cfvo type="percent">
                <xm:f>0</xm:f>
              </x14:cfvo>
              <x14:cfvo type="num">
                <xm:f>1.0000000000000001E-5</xm:f>
              </x14:cfvo>
              <x14:cfvo type="num">
                <xm:f>1.0000000000000001E-5</xm:f>
              </x14:cfvo>
            </x14:iconSet>
          </x14:cfRule>
          <xm:sqref>AU12</xm:sqref>
        </x14:conditionalFormatting>
        <x14:conditionalFormatting xmlns:xm="http://schemas.microsoft.com/office/excel/2006/main">
          <x14:cfRule type="iconSet" priority="147" id="{856794CB-9E47-4D0D-BD4F-F62D556A2B8F}">
            <x14:iconSet iconSet="3Triangles">
              <x14:cfvo type="percent">
                <xm:f>0</xm:f>
              </x14:cfvo>
              <x14:cfvo type="num">
                <xm:f>1.0000000000000001E-5</xm:f>
              </x14:cfvo>
              <x14:cfvo type="num">
                <xm:f>1.0000000000000001E-5</xm:f>
              </x14:cfvo>
            </x14:iconSet>
          </x14:cfRule>
          <xm:sqref>AS13</xm:sqref>
        </x14:conditionalFormatting>
        <x14:conditionalFormatting xmlns:xm="http://schemas.microsoft.com/office/excel/2006/main">
          <x14:cfRule type="iconSet" priority="146" id="{44BD681C-A03F-4F5B-A25D-4AB4BDEB4B41}">
            <x14:iconSet iconSet="3Triangles">
              <x14:cfvo type="percent">
                <xm:f>0</xm:f>
              </x14:cfvo>
              <x14:cfvo type="num">
                <xm:f>1.0000000000000001E-5</xm:f>
              </x14:cfvo>
              <x14:cfvo type="num">
                <xm:f>1.0000000000000001E-5</xm:f>
              </x14:cfvo>
            </x14:iconSet>
          </x14:cfRule>
          <xm:sqref>AS14</xm:sqref>
        </x14:conditionalFormatting>
        <x14:conditionalFormatting xmlns:xm="http://schemas.microsoft.com/office/excel/2006/main">
          <x14:cfRule type="iconSet" priority="145" id="{28041D6F-201D-4E0C-BC3E-F6BAC52A83A2}">
            <x14:iconSet iconSet="3Triangles">
              <x14:cfvo type="percent">
                <xm:f>0</xm:f>
              </x14:cfvo>
              <x14:cfvo type="num">
                <xm:f>1.0000000000000001E-5</xm:f>
              </x14:cfvo>
              <x14:cfvo type="num">
                <xm:f>1.0000000000000001E-5</xm:f>
              </x14:cfvo>
            </x14:iconSet>
          </x14:cfRule>
          <xm:sqref>AT13</xm:sqref>
        </x14:conditionalFormatting>
        <x14:conditionalFormatting xmlns:xm="http://schemas.microsoft.com/office/excel/2006/main">
          <x14:cfRule type="iconSet" priority="144" id="{F9E7AAC5-02EC-4A3A-96F5-72471606B552}">
            <x14:iconSet iconSet="3Triangles">
              <x14:cfvo type="percent">
                <xm:f>0</xm:f>
              </x14:cfvo>
              <x14:cfvo type="num">
                <xm:f>1.0000000000000001E-5</xm:f>
              </x14:cfvo>
              <x14:cfvo type="num">
                <xm:f>1.0000000000000001E-5</xm:f>
              </x14:cfvo>
            </x14:iconSet>
          </x14:cfRule>
          <xm:sqref>AT14</xm:sqref>
        </x14:conditionalFormatting>
        <x14:conditionalFormatting xmlns:xm="http://schemas.microsoft.com/office/excel/2006/main">
          <x14:cfRule type="iconSet" priority="143" id="{891220A7-D6E3-47B0-9E07-6A1B554F2031}">
            <x14:iconSet iconSet="3Triangles">
              <x14:cfvo type="percent">
                <xm:f>0</xm:f>
              </x14:cfvo>
              <x14:cfvo type="num">
                <xm:f>1.0000000000000001E-5</xm:f>
              </x14:cfvo>
              <x14:cfvo type="num">
                <xm:f>1.0000000000000001E-5</xm:f>
              </x14:cfvo>
            </x14:iconSet>
          </x14:cfRule>
          <xm:sqref>AU13</xm:sqref>
        </x14:conditionalFormatting>
        <x14:conditionalFormatting xmlns:xm="http://schemas.microsoft.com/office/excel/2006/main">
          <x14:cfRule type="iconSet" priority="142" id="{92ED06EB-FF47-489C-80A6-D00E37C3ADA6}">
            <x14:iconSet iconSet="3Triangles">
              <x14:cfvo type="percent">
                <xm:f>0</xm:f>
              </x14:cfvo>
              <x14:cfvo type="num">
                <xm:f>1.0000000000000001E-5</xm:f>
              </x14:cfvo>
              <x14:cfvo type="num">
                <xm:f>1.0000000000000001E-5</xm:f>
              </x14:cfvo>
            </x14:iconSet>
          </x14:cfRule>
          <xm:sqref>AU14</xm:sqref>
        </x14:conditionalFormatting>
        <x14:conditionalFormatting xmlns:xm="http://schemas.microsoft.com/office/excel/2006/main">
          <x14:cfRule type="iconSet" priority="141" id="{766879AD-AE19-4A72-ABEC-99BCE16F45F7}">
            <x14:iconSet iconSet="3Triangles">
              <x14:cfvo type="percent">
                <xm:f>0</xm:f>
              </x14:cfvo>
              <x14:cfvo type="num">
                <xm:f>1.0000000000000001E-5</xm:f>
              </x14:cfvo>
              <x14:cfvo type="num">
                <xm:f>1.0000000000000001E-5</xm:f>
              </x14:cfvo>
            </x14:iconSet>
          </x14:cfRule>
          <xm:sqref>AS15</xm:sqref>
        </x14:conditionalFormatting>
        <x14:conditionalFormatting xmlns:xm="http://schemas.microsoft.com/office/excel/2006/main">
          <x14:cfRule type="iconSet" priority="140" id="{1532AC6B-E1E5-4771-813B-DB3DBD5A66D2}">
            <x14:iconSet iconSet="3Triangles">
              <x14:cfvo type="percent">
                <xm:f>0</xm:f>
              </x14:cfvo>
              <x14:cfvo type="num">
                <xm:f>1.0000000000000001E-5</xm:f>
              </x14:cfvo>
              <x14:cfvo type="num">
                <xm:f>1.0000000000000001E-5</xm:f>
              </x14:cfvo>
            </x14:iconSet>
          </x14:cfRule>
          <xm:sqref>AS16</xm:sqref>
        </x14:conditionalFormatting>
        <x14:conditionalFormatting xmlns:xm="http://schemas.microsoft.com/office/excel/2006/main">
          <x14:cfRule type="iconSet" priority="139" id="{D78002AA-1886-4989-9B8D-51883EFA7E7A}">
            <x14:iconSet iconSet="3Triangles">
              <x14:cfvo type="percent">
                <xm:f>0</xm:f>
              </x14:cfvo>
              <x14:cfvo type="num">
                <xm:f>1.0000000000000001E-5</xm:f>
              </x14:cfvo>
              <x14:cfvo type="num">
                <xm:f>1.0000000000000001E-5</xm:f>
              </x14:cfvo>
            </x14:iconSet>
          </x14:cfRule>
          <xm:sqref>AT15</xm:sqref>
        </x14:conditionalFormatting>
        <x14:conditionalFormatting xmlns:xm="http://schemas.microsoft.com/office/excel/2006/main">
          <x14:cfRule type="iconSet" priority="138" id="{E4698947-B477-488A-AAAF-178FD7F18F4E}">
            <x14:iconSet iconSet="3Triangles">
              <x14:cfvo type="percent">
                <xm:f>0</xm:f>
              </x14:cfvo>
              <x14:cfvo type="num">
                <xm:f>1.0000000000000001E-5</xm:f>
              </x14:cfvo>
              <x14:cfvo type="num">
                <xm:f>1.0000000000000001E-5</xm:f>
              </x14:cfvo>
            </x14:iconSet>
          </x14:cfRule>
          <xm:sqref>AT16</xm:sqref>
        </x14:conditionalFormatting>
        <x14:conditionalFormatting xmlns:xm="http://schemas.microsoft.com/office/excel/2006/main">
          <x14:cfRule type="iconSet" priority="137" id="{EA73682A-4383-446E-BB66-F91A458ED21D}">
            <x14:iconSet iconSet="3Triangles">
              <x14:cfvo type="percent">
                <xm:f>0</xm:f>
              </x14:cfvo>
              <x14:cfvo type="num">
                <xm:f>1.0000000000000001E-5</xm:f>
              </x14:cfvo>
              <x14:cfvo type="num">
                <xm:f>1.0000000000000001E-5</xm:f>
              </x14:cfvo>
            </x14:iconSet>
          </x14:cfRule>
          <xm:sqref>AU15</xm:sqref>
        </x14:conditionalFormatting>
        <x14:conditionalFormatting xmlns:xm="http://schemas.microsoft.com/office/excel/2006/main">
          <x14:cfRule type="iconSet" priority="136" id="{EC9FEFEF-68AD-479F-AEC2-8DAE5C7664D0}">
            <x14:iconSet iconSet="3Triangles">
              <x14:cfvo type="percent">
                <xm:f>0</xm:f>
              </x14:cfvo>
              <x14:cfvo type="num">
                <xm:f>1.0000000000000001E-5</xm:f>
              </x14:cfvo>
              <x14:cfvo type="num">
                <xm:f>1.0000000000000001E-5</xm:f>
              </x14:cfvo>
            </x14:iconSet>
          </x14:cfRule>
          <xm:sqref>AU16</xm:sqref>
        </x14:conditionalFormatting>
        <x14:conditionalFormatting xmlns:xm="http://schemas.microsoft.com/office/excel/2006/main">
          <x14:cfRule type="iconSet" priority="135" id="{02ED9FC7-2D61-44D1-B84D-0D3245775ECF}">
            <x14:iconSet iconSet="3Triangles">
              <x14:cfvo type="percent">
                <xm:f>0</xm:f>
              </x14:cfvo>
              <x14:cfvo type="num">
                <xm:f>1.0000000000000001E-5</xm:f>
              </x14:cfvo>
              <x14:cfvo type="num">
                <xm:f>1.0000000000000001E-5</xm:f>
              </x14:cfvo>
            </x14:iconSet>
          </x14:cfRule>
          <xm:sqref>AS17</xm:sqref>
        </x14:conditionalFormatting>
        <x14:conditionalFormatting xmlns:xm="http://schemas.microsoft.com/office/excel/2006/main">
          <x14:cfRule type="iconSet" priority="134" id="{4FCAF73D-1AFD-42B6-BC15-E5BB98206B8D}">
            <x14:iconSet iconSet="3Triangles">
              <x14:cfvo type="percent">
                <xm:f>0</xm:f>
              </x14:cfvo>
              <x14:cfvo type="num">
                <xm:f>1.0000000000000001E-5</xm:f>
              </x14:cfvo>
              <x14:cfvo type="num">
                <xm:f>1.0000000000000001E-5</xm:f>
              </x14:cfvo>
            </x14:iconSet>
          </x14:cfRule>
          <xm:sqref>AS18</xm:sqref>
        </x14:conditionalFormatting>
        <x14:conditionalFormatting xmlns:xm="http://schemas.microsoft.com/office/excel/2006/main">
          <x14:cfRule type="iconSet" priority="133" id="{BB6DE838-6D25-4EE3-97BC-152FEA3B6FED}">
            <x14:iconSet iconSet="3Triangles">
              <x14:cfvo type="percent">
                <xm:f>0</xm:f>
              </x14:cfvo>
              <x14:cfvo type="num">
                <xm:f>1.0000000000000001E-5</xm:f>
              </x14:cfvo>
              <x14:cfvo type="num">
                <xm:f>1.0000000000000001E-5</xm:f>
              </x14:cfvo>
            </x14:iconSet>
          </x14:cfRule>
          <xm:sqref>AT17</xm:sqref>
        </x14:conditionalFormatting>
        <x14:conditionalFormatting xmlns:xm="http://schemas.microsoft.com/office/excel/2006/main">
          <x14:cfRule type="iconSet" priority="132" id="{185AC5FF-7DB9-4F2B-8AF2-11F85B7F879F}">
            <x14:iconSet iconSet="3Triangles">
              <x14:cfvo type="percent">
                <xm:f>0</xm:f>
              </x14:cfvo>
              <x14:cfvo type="num">
                <xm:f>1.0000000000000001E-5</xm:f>
              </x14:cfvo>
              <x14:cfvo type="num">
                <xm:f>1.0000000000000001E-5</xm:f>
              </x14:cfvo>
            </x14:iconSet>
          </x14:cfRule>
          <xm:sqref>AT18</xm:sqref>
        </x14:conditionalFormatting>
        <x14:conditionalFormatting xmlns:xm="http://schemas.microsoft.com/office/excel/2006/main">
          <x14:cfRule type="iconSet" priority="131" id="{DB8DC572-0940-4247-92D4-43982C3C1291}">
            <x14:iconSet iconSet="3Triangles">
              <x14:cfvo type="percent">
                <xm:f>0</xm:f>
              </x14:cfvo>
              <x14:cfvo type="num">
                <xm:f>1.0000000000000001E-5</xm:f>
              </x14:cfvo>
              <x14:cfvo type="num">
                <xm:f>1.0000000000000001E-5</xm:f>
              </x14:cfvo>
            </x14:iconSet>
          </x14:cfRule>
          <xm:sqref>AU17</xm:sqref>
        </x14:conditionalFormatting>
        <x14:conditionalFormatting xmlns:xm="http://schemas.microsoft.com/office/excel/2006/main">
          <x14:cfRule type="iconSet" priority="130" id="{548B46B2-419F-436A-BC68-57BF7DD2E061}">
            <x14:iconSet iconSet="3Triangles">
              <x14:cfvo type="percent">
                <xm:f>0</xm:f>
              </x14:cfvo>
              <x14:cfvo type="num">
                <xm:f>1.0000000000000001E-5</xm:f>
              </x14:cfvo>
              <x14:cfvo type="num">
                <xm:f>1.0000000000000001E-5</xm:f>
              </x14:cfvo>
            </x14:iconSet>
          </x14:cfRule>
          <xm:sqref>AU18</xm:sqref>
        </x14:conditionalFormatting>
        <x14:conditionalFormatting xmlns:xm="http://schemas.microsoft.com/office/excel/2006/main">
          <x14:cfRule type="iconSet" priority="129" id="{5B63F001-1AF1-4352-ABAF-40AEDB36C1ED}">
            <x14:iconSet iconSet="3Triangles">
              <x14:cfvo type="percent">
                <xm:f>0</xm:f>
              </x14:cfvo>
              <x14:cfvo type="num">
                <xm:f>1.0000000000000001E-5</xm:f>
              </x14:cfvo>
              <x14:cfvo type="num">
                <xm:f>1.0000000000000001E-5</xm:f>
              </x14:cfvo>
            </x14:iconSet>
          </x14:cfRule>
          <xm:sqref>AS19</xm:sqref>
        </x14:conditionalFormatting>
        <x14:conditionalFormatting xmlns:xm="http://schemas.microsoft.com/office/excel/2006/main">
          <x14:cfRule type="iconSet" priority="128" id="{949FF4D9-CAA4-497C-827B-952804497B70}">
            <x14:iconSet iconSet="3Triangles">
              <x14:cfvo type="percent">
                <xm:f>0</xm:f>
              </x14:cfvo>
              <x14:cfvo type="num">
                <xm:f>1.0000000000000001E-5</xm:f>
              </x14:cfvo>
              <x14:cfvo type="num">
                <xm:f>1.0000000000000001E-5</xm:f>
              </x14:cfvo>
            </x14:iconSet>
          </x14:cfRule>
          <xm:sqref>AS20</xm:sqref>
        </x14:conditionalFormatting>
        <x14:conditionalFormatting xmlns:xm="http://schemas.microsoft.com/office/excel/2006/main">
          <x14:cfRule type="iconSet" priority="127" id="{D19EF4D6-0C72-4CBF-A976-B9252B603C73}">
            <x14:iconSet iconSet="3Triangles">
              <x14:cfvo type="percent">
                <xm:f>0</xm:f>
              </x14:cfvo>
              <x14:cfvo type="num">
                <xm:f>1.0000000000000001E-5</xm:f>
              </x14:cfvo>
              <x14:cfvo type="num">
                <xm:f>1.0000000000000001E-5</xm:f>
              </x14:cfvo>
            </x14:iconSet>
          </x14:cfRule>
          <xm:sqref>AT19</xm:sqref>
        </x14:conditionalFormatting>
        <x14:conditionalFormatting xmlns:xm="http://schemas.microsoft.com/office/excel/2006/main">
          <x14:cfRule type="iconSet" priority="126" id="{2CFDB7F9-E789-4F2F-A5DA-7B1479ABE6A3}">
            <x14:iconSet iconSet="3Triangles">
              <x14:cfvo type="percent">
                <xm:f>0</xm:f>
              </x14:cfvo>
              <x14:cfvo type="num">
                <xm:f>1.0000000000000001E-5</xm:f>
              </x14:cfvo>
              <x14:cfvo type="num">
                <xm:f>1.0000000000000001E-5</xm:f>
              </x14:cfvo>
            </x14:iconSet>
          </x14:cfRule>
          <xm:sqref>AT20</xm:sqref>
        </x14:conditionalFormatting>
        <x14:conditionalFormatting xmlns:xm="http://schemas.microsoft.com/office/excel/2006/main">
          <x14:cfRule type="iconSet" priority="125" id="{85E5B12F-082A-452E-AEA4-852342D8CFC9}">
            <x14:iconSet iconSet="3Triangles">
              <x14:cfvo type="percent">
                <xm:f>0</xm:f>
              </x14:cfvo>
              <x14:cfvo type="num">
                <xm:f>1.0000000000000001E-5</xm:f>
              </x14:cfvo>
              <x14:cfvo type="num">
                <xm:f>1.0000000000000001E-5</xm:f>
              </x14:cfvo>
            </x14:iconSet>
          </x14:cfRule>
          <xm:sqref>AU19</xm:sqref>
        </x14:conditionalFormatting>
        <x14:conditionalFormatting xmlns:xm="http://schemas.microsoft.com/office/excel/2006/main">
          <x14:cfRule type="iconSet" priority="124" id="{5273B954-1627-43A1-B30B-CD9E79DA8649}">
            <x14:iconSet iconSet="3Triangles">
              <x14:cfvo type="percent">
                <xm:f>0</xm:f>
              </x14:cfvo>
              <x14:cfvo type="num">
                <xm:f>1.0000000000000001E-5</xm:f>
              </x14:cfvo>
              <x14:cfvo type="num">
                <xm:f>1.0000000000000001E-5</xm:f>
              </x14:cfvo>
            </x14:iconSet>
          </x14:cfRule>
          <xm:sqref>AU20</xm:sqref>
        </x14:conditionalFormatting>
        <x14:conditionalFormatting xmlns:xm="http://schemas.microsoft.com/office/excel/2006/main">
          <x14:cfRule type="iconSet" priority="123" id="{F78EA8FA-4876-497F-8D1D-4E8DB294D9FC}">
            <x14:iconSet iconSet="3Triangles">
              <x14:cfvo type="percent">
                <xm:f>0</xm:f>
              </x14:cfvo>
              <x14:cfvo type="num">
                <xm:f>1.0000000000000001E-5</xm:f>
              </x14:cfvo>
              <x14:cfvo type="num">
                <xm:f>1.0000000000000001E-5</xm:f>
              </x14:cfvo>
            </x14:iconSet>
          </x14:cfRule>
          <xm:sqref>AS21</xm:sqref>
        </x14:conditionalFormatting>
        <x14:conditionalFormatting xmlns:xm="http://schemas.microsoft.com/office/excel/2006/main">
          <x14:cfRule type="iconSet" priority="122" id="{8FBD8285-9686-4DF2-ACFB-E6924B7E25D3}">
            <x14:iconSet iconSet="3Triangles">
              <x14:cfvo type="percent">
                <xm:f>0</xm:f>
              </x14:cfvo>
              <x14:cfvo type="num">
                <xm:f>1.0000000000000001E-5</xm:f>
              </x14:cfvo>
              <x14:cfvo type="num">
                <xm:f>1.0000000000000001E-5</xm:f>
              </x14:cfvo>
            </x14:iconSet>
          </x14:cfRule>
          <xm:sqref>AS22</xm:sqref>
        </x14:conditionalFormatting>
        <x14:conditionalFormatting xmlns:xm="http://schemas.microsoft.com/office/excel/2006/main">
          <x14:cfRule type="iconSet" priority="121" id="{A11D0636-DB1E-4B7E-81DA-3E97D34EAC6A}">
            <x14:iconSet iconSet="3Triangles">
              <x14:cfvo type="percent">
                <xm:f>0</xm:f>
              </x14:cfvo>
              <x14:cfvo type="num">
                <xm:f>1.0000000000000001E-5</xm:f>
              </x14:cfvo>
              <x14:cfvo type="num">
                <xm:f>1.0000000000000001E-5</xm:f>
              </x14:cfvo>
            </x14:iconSet>
          </x14:cfRule>
          <xm:sqref>AT21</xm:sqref>
        </x14:conditionalFormatting>
        <x14:conditionalFormatting xmlns:xm="http://schemas.microsoft.com/office/excel/2006/main">
          <x14:cfRule type="iconSet" priority="120" id="{7F5D1316-EC7C-47AA-9542-D63EF5AA6898}">
            <x14:iconSet iconSet="3Triangles">
              <x14:cfvo type="percent">
                <xm:f>0</xm:f>
              </x14:cfvo>
              <x14:cfvo type="num">
                <xm:f>1.0000000000000001E-5</xm:f>
              </x14:cfvo>
              <x14:cfvo type="num">
                <xm:f>1.0000000000000001E-5</xm:f>
              </x14:cfvo>
            </x14:iconSet>
          </x14:cfRule>
          <xm:sqref>AT22</xm:sqref>
        </x14:conditionalFormatting>
        <x14:conditionalFormatting xmlns:xm="http://schemas.microsoft.com/office/excel/2006/main">
          <x14:cfRule type="iconSet" priority="119" id="{D1D75ADB-6884-4EC1-9C64-ED6B6FEE6E25}">
            <x14:iconSet iconSet="3Triangles">
              <x14:cfvo type="percent">
                <xm:f>0</xm:f>
              </x14:cfvo>
              <x14:cfvo type="num">
                <xm:f>1.0000000000000001E-5</xm:f>
              </x14:cfvo>
              <x14:cfvo type="num">
                <xm:f>1.0000000000000001E-5</xm:f>
              </x14:cfvo>
            </x14:iconSet>
          </x14:cfRule>
          <xm:sqref>AU21</xm:sqref>
        </x14:conditionalFormatting>
        <x14:conditionalFormatting xmlns:xm="http://schemas.microsoft.com/office/excel/2006/main">
          <x14:cfRule type="iconSet" priority="118" id="{B2E5940C-2A58-4015-8CB3-EC452163AF04}">
            <x14:iconSet iconSet="3Triangles">
              <x14:cfvo type="percent">
                <xm:f>0</xm:f>
              </x14:cfvo>
              <x14:cfvo type="num">
                <xm:f>1.0000000000000001E-5</xm:f>
              </x14:cfvo>
              <x14:cfvo type="num">
                <xm:f>1.0000000000000001E-5</xm:f>
              </x14:cfvo>
            </x14:iconSet>
          </x14:cfRule>
          <xm:sqref>AU22</xm:sqref>
        </x14:conditionalFormatting>
        <x14:conditionalFormatting xmlns:xm="http://schemas.microsoft.com/office/excel/2006/main">
          <x14:cfRule type="iconSet" priority="117" id="{73ED468C-1667-4CC9-8083-80BDC0E9059B}">
            <x14:iconSet iconSet="3Triangles">
              <x14:cfvo type="percent">
                <xm:f>0</xm:f>
              </x14:cfvo>
              <x14:cfvo type="num">
                <xm:f>1.0000000000000001E-5</xm:f>
              </x14:cfvo>
              <x14:cfvo type="num">
                <xm:f>1.0000000000000001E-5</xm:f>
              </x14:cfvo>
            </x14:iconSet>
          </x14:cfRule>
          <xm:sqref>AS23</xm:sqref>
        </x14:conditionalFormatting>
        <x14:conditionalFormatting xmlns:xm="http://schemas.microsoft.com/office/excel/2006/main">
          <x14:cfRule type="iconSet" priority="116" id="{BDDE33D7-BDF1-4E7F-811C-FE8010015203}">
            <x14:iconSet iconSet="3Triangles">
              <x14:cfvo type="percent">
                <xm:f>0</xm:f>
              </x14:cfvo>
              <x14:cfvo type="num">
                <xm:f>1.0000000000000001E-5</xm:f>
              </x14:cfvo>
              <x14:cfvo type="num">
                <xm:f>1.0000000000000001E-5</xm:f>
              </x14:cfvo>
            </x14:iconSet>
          </x14:cfRule>
          <xm:sqref>AT23</xm:sqref>
        </x14:conditionalFormatting>
        <x14:conditionalFormatting xmlns:xm="http://schemas.microsoft.com/office/excel/2006/main">
          <x14:cfRule type="iconSet" priority="115" id="{112F270A-F0E2-4B71-851A-0056FB5D0796}">
            <x14:iconSet iconSet="3Triangles">
              <x14:cfvo type="percent">
                <xm:f>0</xm:f>
              </x14:cfvo>
              <x14:cfvo type="num">
                <xm:f>1.0000000000000001E-5</xm:f>
              </x14:cfvo>
              <x14:cfvo type="num">
                <xm:f>1.0000000000000001E-5</xm:f>
              </x14:cfvo>
            </x14:iconSet>
          </x14:cfRule>
          <xm:sqref>AU23</xm:sqref>
        </x14:conditionalFormatting>
        <x14:conditionalFormatting xmlns:xm="http://schemas.microsoft.com/office/excel/2006/main">
          <x14:cfRule type="iconSet" priority="114" id="{5435760D-AD44-451B-B651-978545369991}">
            <x14:iconSet iconSet="3Triangles">
              <x14:cfvo type="percent">
                <xm:f>0</xm:f>
              </x14:cfvo>
              <x14:cfvo type="num">
                <xm:f>1.0000000000000001E-5</xm:f>
              </x14:cfvo>
              <x14:cfvo type="num">
                <xm:f>1.0000000000000001E-5</xm:f>
              </x14:cfvo>
            </x14:iconSet>
          </x14:cfRule>
          <xm:sqref>AV5</xm:sqref>
        </x14:conditionalFormatting>
        <x14:conditionalFormatting xmlns:xm="http://schemas.microsoft.com/office/excel/2006/main">
          <x14:cfRule type="iconSet" priority="113" id="{0E5D4DC1-9EFC-4D73-B1E0-65C30B6A57D9}">
            <x14:iconSet iconSet="3Triangles">
              <x14:cfvo type="percent">
                <xm:f>0</xm:f>
              </x14:cfvo>
              <x14:cfvo type="num">
                <xm:f>1.0000000000000001E-5</xm:f>
              </x14:cfvo>
              <x14:cfvo type="num">
                <xm:f>1.0000000000000001E-5</xm:f>
              </x14:cfvo>
            </x14:iconSet>
          </x14:cfRule>
          <xm:sqref>AV6</xm:sqref>
        </x14:conditionalFormatting>
        <x14:conditionalFormatting xmlns:xm="http://schemas.microsoft.com/office/excel/2006/main">
          <x14:cfRule type="iconSet" priority="112" id="{154500C3-1A84-4315-9035-C4AF70A6E2DF}">
            <x14:iconSet iconSet="3Triangles">
              <x14:cfvo type="percent">
                <xm:f>0</xm:f>
              </x14:cfvo>
              <x14:cfvo type="num">
                <xm:f>1.0000000000000001E-5</xm:f>
              </x14:cfvo>
              <x14:cfvo type="num">
                <xm:f>1.0000000000000001E-5</xm:f>
              </x14:cfvo>
            </x14:iconSet>
          </x14:cfRule>
          <xm:sqref>AW5</xm:sqref>
        </x14:conditionalFormatting>
        <x14:conditionalFormatting xmlns:xm="http://schemas.microsoft.com/office/excel/2006/main">
          <x14:cfRule type="iconSet" priority="111" id="{C55506C0-5FA7-4B28-BC79-4DF314868049}">
            <x14:iconSet iconSet="3Triangles">
              <x14:cfvo type="percent">
                <xm:f>0</xm:f>
              </x14:cfvo>
              <x14:cfvo type="num">
                <xm:f>1.0000000000000001E-5</xm:f>
              </x14:cfvo>
              <x14:cfvo type="num">
                <xm:f>1.0000000000000001E-5</xm:f>
              </x14:cfvo>
            </x14:iconSet>
          </x14:cfRule>
          <xm:sqref>AW6</xm:sqref>
        </x14:conditionalFormatting>
        <x14:conditionalFormatting xmlns:xm="http://schemas.microsoft.com/office/excel/2006/main">
          <x14:cfRule type="iconSet" priority="110" id="{F0D27C0C-AC6F-43F8-AF82-2BF1857F62F5}">
            <x14:iconSet iconSet="3Triangles">
              <x14:cfvo type="percent">
                <xm:f>0</xm:f>
              </x14:cfvo>
              <x14:cfvo type="num">
                <xm:f>1.0000000000000001E-5</xm:f>
              </x14:cfvo>
              <x14:cfvo type="num">
                <xm:f>1.0000000000000001E-5</xm:f>
              </x14:cfvo>
            </x14:iconSet>
          </x14:cfRule>
          <xm:sqref>AX5</xm:sqref>
        </x14:conditionalFormatting>
        <x14:conditionalFormatting xmlns:xm="http://schemas.microsoft.com/office/excel/2006/main">
          <x14:cfRule type="iconSet" priority="109" id="{03AFCFBD-EE47-407B-9A6B-CDF3025729AB}">
            <x14:iconSet iconSet="3Triangles">
              <x14:cfvo type="percent">
                <xm:f>0</xm:f>
              </x14:cfvo>
              <x14:cfvo type="num">
                <xm:f>1.0000000000000001E-5</xm:f>
              </x14:cfvo>
              <x14:cfvo type="num">
                <xm:f>1.0000000000000001E-5</xm:f>
              </x14:cfvo>
            </x14:iconSet>
          </x14:cfRule>
          <xm:sqref>AX6</xm:sqref>
        </x14:conditionalFormatting>
        <x14:conditionalFormatting xmlns:xm="http://schemas.microsoft.com/office/excel/2006/main">
          <x14:cfRule type="iconSet" priority="108" id="{0204491E-3429-4B30-AE47-08AC21495783}">
            <x14:iconSet iconSet="3Triangles">
              <x14:cfvo type="percent">
                <xm:f>0</xm:f>
              </x14:cfvo>
              <x14:cfvo type="num">
                <xm:f>1.0000000000000001E-5</xm:f>
              </x14:cfvo>
              <x14:cfvo type="num">
                <xm:f>1.0000000000000001E-5</xm:f>
              </x14:cfvo>
            </x14:iconSet>
          </x14:cfRule>
          <xm:sqref>AV7</xm:sqref>
        </x14:conditionalFormatting>
        <x14:conditionalFormatting xmlns:xm="http://schemas.microsoft.com/office/excel/2006/main">
          <x14:cfRule type="iconSet" priority="107" id="{E5D660D3-0B0E-4310-8D61-387CE7FF448A}">
            <x14:iconSet iconSet="3Triangles">
              <x14:cfvo type="percent">
                <xm:f>0</xm:f>
              </x14:cfvo>
              <x14:cfvo type="num">
                <xm:f>1.0000000000000001E-5</xm:f>
              </x14:cfvo>
              <x14:cfvo type="num">
                <xm:f>1.0000000000000001E-5</xm:f>
              </x14:cfvo>
            </x14:iconSet>
          </x14:cfRule>
          <xm:sqref>AV8</xm:sqref>
        </x14:conditionalFormatting>
        <x14:conditionalFormatting xmlns:xm="http://schemas.microsoft.com/office/excel/2006/main">
          <x14:cfRule type="iconSet" priority="106" id="{2856F9FA-EA7D-4E80-BF8E-AAD40D09E7D1}">
            <x14:iconSet iconSet="3Triangles">
              <x14:cfvo type="percent">
                <xm:f>0</xm:f>
              </x14:cfvo>
              <x14:cfvo type="num">
                <xm:f>1.0000000000000001E-5</xm:f>
              </x14:cfvo>
              <x14:cfvo type="num">
                <xm:f>1.0000000000000001E-5</xm:f>
              </x14:cfvo>
            </x14:iconSet>
          </x14:cfRule>
          <xm:sqref>AW7</xm:sqref>
        </x14:conditionalFormatting>
        <x14:conditionalFormatting xmlns:xm="http://schemas.microsoft.com/office/excel/2006/main">
          <x14:cfRule type="iconSet" priority="105" id="{B59E56BA-7C7B-440D-AC2A-27610300ABCB}">
            <x14:iconSet iconSet="3Triangles">
              <x14:cfvo type="percent">
                <xm:f>0</xm:f>
              </x14:cfvo>
              <x14:cfvo type="num">
                <xm:f>1.0000000000000001E-5</xm:f>
              </x14:cfvo>
              <x14:cfvo type="num">
                <xm:f>1.0000000000000001E-5</xm:f>
              </x14:cfvo>
            </x14:iconSet>
          </x14:cfRule>
          <xm:sqref>AW8</xm:sqref>
        </x14:conditionalFormatting>
        <x14:conditionalFormatting xmlns:xm="http://schemas.microsoft.com/office/excel/2006/main">
          <x14:cfRule type="iconSet" priority="104" id="{6C2308F8-838C-460B-98C6-E8C560FCDC61}">
            <x14:iconSet iconSet="3Triangles">
              <x14:cfvo type="percent">
                <xm:f>0</xm:f>
              </x14:cfvo>
              <x14:cfvo type="num">
                <xm:f>1.0000000000000001E-5</xm:f>
              </x14:cfvo>
              <x14:cfvo type="num">
                <xm:f>1.0000000000000001E-5</xm:f>
              </x14:cfvo>
            </x14:iconSet>
          </x14:cfRule>
          <xm:sqref>AX7</xm:sqref>
        </x14:conditionalFormatting>
        <x14:conditionalFormatting xmlns:xm="http://schemas.microsoft.com/office/excel/2006/main">
          <x14:cfRule type="iconSet" priority="103" id="{CC2C79C3-02ED-4F04-922B-7E5F339F391C}">
            <x14:iconSet iconSet="3Triangles">
              <x14:cfvo type="percent">
                <xm:f>0</xm:f>
              </x14:cfvo>
              <x14:cfvo type="num">
                <xm:f>1.0000000000000001E-5</xm:f>
              </x14:cfvo>
              <x14:cfvo type="num">
                <xm:f>1.0000000000000001E-5</xm:f>
              </x14:cfvo>
            </x14:iconSet>
          </x14:cfRule>
          <xm:sqref>AX8</xm:sqref>
        </x14:conditionalFormatting>
        <x14:conditionalFormatting xmlns:xm="http://schemas.microsoft.com/office/excel/2006/main">
          <x14:cfRule type="iconSet" priority="102" id="{07652B9D-0938-4788-9904-F9DA83BEBE64}">
            <x14:iconSet iconSet="3Triangles">
              <x14:cfvo type="percent">
                <xm:f>0</xm:f>
              </x14:cfvo>
              <x14:cfvo type="num">
                <xm:f>1.0000000000000001E-5</xm:f>
              </x14:cfvo>
              <x14:cfvo type="num">
                <xm:f>1.0000000000000001E-5</xm:f>
              </x14:cfvo>
            </x14:iconSet>
          </x14:cfRule>
          <xm:sqref>AV9</xm:sqref>
        </x14:conditionalFormatting>
        <x14:conditionalFormatting xmlns:xm="http://schemas.microsoft.com/office/excel/2006/main">
          <x14:cfRule type="iconSet" priority="101" id="{F843C69D-7133-4E38-9B6A-4ACB92A62DC0}">
            <x14:iconSet iconSet="3Triangles">
              <x14:cfvo type="percent">
                <xm:f>0</xm:f>
              </x14:cfvo>
              <x14:cfvo type="num">
                <xm:f>1.0000000000000001E-5</xm:f>
              </x14:cfvo>
              <x14:cfvo type="num">
                <xm:f>1.0000000000000001E-5</xm:f>
              </x14:cfvo>
            </x14:iconSet>
          </x14:cfRule>
          <xm:sqref>AV10</xm:sqref>
        </x14:conditionalFormatting>
        <x14:conditionalFormatting xmlns:xm="http://schemas.microsoft.com/office/excel/2006/main">
          <x14:cfRule type="iconSet" priority="100" id="{D1747E42-1BFE-4619-AEA9-5782FCB181DB}">
            <x14:iconSet iconSet="3Triangles">
              <x14:cfvo type="percent">
                <xm:f>0</xm:f>
              </x14:cfvo>
              <x14:cfvo type="num">
                <xm:f>1.0000000000000001E-5</xm:f>
              </x14:cfvo>
              <x14:cfvo type="num">
                <xm:f>1.0000000000000001E-5</xm:f>
              </x14:cfvo>
            </x14:iconSet>
          </x14:cfRule>
          <xm:sqref>AW9</xm:sqref>
        </x14:conditionalFormatting>
        <x14:conditionalFormatting xmlns:xm="http://schemas.microsoft.com/office/excel/2006/main">
          <x14:cfRule type="iconSet" priority="99" id="{9CD0CF63-A064-476D-B02A-7BC902C1AF05}">
            <x14:iconSet iconSet="3Triangles">
              <x14:cfvo type="percent">
                <xm:f>0</xm:f>
              </x14:cfvo>
              <x14:cfvo type="num">
                <xm:f>1.0000000000000001E-5</xm:f>
              </x14:cfvo>
              <x14:cfvo type="num">
                <xm:f>1.0000000000000001E-5</xm:f>
              </x14:cfvo>
            </x14:iconSet>
          </x14:cfRule>
          <xm:sqref>AW10</xm:sqref>
        </x14:conditionalFormatting>
        <x14:conditionalFormatting xmlns:xm="http://schemas.microsoft.com/office/excel/2006/main">
          <x14:cfRule type="iconSet" priority="98" id="{89C84357-7B4C-4987-963E-EB2BC7BED15C}">
            <x14:iconSet iconSet="3Triangles">
              <x14:cfvo type="percent">
                <xm:f>0</xm:f>
              </x14:cfvo>
              <x14:cfvo type="num">
                <xm:f>1.0000000000000001E-5</xm:f>
              </x14:cfvo>
              <x14:cfvo type="num">
                <xm:f>1.0000000000000001E-5</xm:f>
              </x14:cfvo>
            </x14:iconSet>
          </x14:cfRule>
          <xm:sqref>AX9</xm:sqref>
        </x14:conditionalFormatting>
        <x14:conditionalFormatting xmlns:xm="http://schemas.microsoft.com/office/excel/2006/main">
          <x14:cfRule type="iconSet" priority="97" id="{3390E4AB-AE8E-46A9-A93B-4F7E77B56283}">
            <x14:iconSet iconSet="3Triangles">
              <x14:cfvo type="percent">
                <xm:f>0</xm:f>
              </x14:cfvo>
              <x14:cfvo type="num">
                <xm:f>1.0000000000000001E-5</xm:f>
              </x14:cfvo>
              <x14:cfvo type="num">
                <xm:f>1.0000000000000001E-5</xm:f>
              </x14:cfvo>
            </x14:iconSet>
          </x14:cfRule>
          <xm:sqref>AX10</xm:sqref>
        </x14:conditionalFormatting>
        <x14:conditionalFormatting xmlns:xm="http://schemas.microsoft.com/office/excel/2006/main">
          <x14:cfRule type="iconSet" priority="96" id="{326F4634-AD44-4933-99B6-5C023C39B383}">
            <x14:iconSet iconSet="3Triangles">
              <x14:cfvo type="percent">
                <xm:f>0</xm:f>
              </x14:cfvo>
              <x14:cfvo type="num">
                <xm:f>1.0000000000000001E-5</xm:f>
              </x14:cfvo>
              <x14:cfvo type="num">
                <xm:f>1.0000000000000001E-5</xm:f>
              </x14:cfvo>
            </x14:iconSet>
          </x14:cfRule>
          <xm:sqref>AV11</xm:sqref>
        </x14:conditionalFormatting>
        <x14:conditionalFormatting xmlns:xm="http://schemas.microsoft.com/office/excel/2006/main">
          <x14:cfRule type="iconSet" priority="95" id="{B4804193-1FBA-4AA2-A32A-6C03DB064848}">
            <x14:iconSet iconSet="3Triangles">
              <x14:cfvo type="percent">
                <xm:f>0</xm:f>
              </x14:cfvo>
              <x14:cfvo type="num">
                <xm:f>1.0000000000000001E-5</xm:f>
              </x14:cfvo>
              <x14:cfvo type="num">
                <xm:f>1.0000000000000001E-5</xm:f>
              </x14:cfvo>
            </x14:iconSet>
          </x14:cfRule>
          <xm:sqref>AV12</xm:sqref>
        </x14:conditionalFormatting>
        <x14:conditionalFormatting xmlns:xm="http://schemas.microsoft.com/office/excel/2006/main">
          <x14:cfRule type="iconSet" priority="94" id="{97CFBCD0-159B-45C8-B544-94BB21BC7954}">
            <x14:iconSet iconSet="3Triangles">
              <x14:cfvo type="percent">
                <xm:f>0</xm:f>
              </x14:cfvo>
              <x14:cfvo type="num">
                <xm:f>1.0000000000000001E-5</xm:f>
              </x14:cfvo>
              <x14:cfvo type="num">
                <xm:f>1.0000000000000001E-5</xm:f>
              </x14:cfvo>
            </x14:iconSet>
          </x14:cfRule>
          <xm:sqref>AW11</xm:sqref>
        </x14:conditionalFormatting>
        <x14:conditionalFormatting xmlns:xm="http://schemas.microsoft.com/office/excel/2006/main">
          <x14:cfRule type="iconSet" priority="93" id="{84DFACC9-C314-4541-A1D4-9255DDE7A858}">
            <x14:iconSet iconSet="3Triangles">
              <x14:cfvo type="percent">
                <xm:f>0</xm:f>
              </x14:cfvo>
              <x14:cfvo type="num">
                <xm:f>1.0000000000000001E-5</xm:f>
              </x14:cfvo>
              <x14:cfvo type="num">
                <xm:f>1.0000000000000001E-5</xm:f>
              </x14:cfvo>
            </x14:iconSet>
          </x14:cfRule>
          <xm:sqref>AW12</xm:sqref>
        </x14:conditionalFormatting>
        <x14:conditionalFormatting xmlns:xm="http://schemas.microsoft.com/office/excel/2006/main">
          <x14:cfRule type="iconSet" priority="92" id="{DD22A95D-A4D4-4819-85AF-4612BC73102D}">
            <x14:iconSet iconSet="3Triangles">
              <x14:cfvo type="percent">
                <xm:f>0</xm:f>
              </x14:cfvo>
              <x14:cfvo type="num">
                <xm:f>1.0000000000000001E-5</xm:f>
              </x14:cfvo>
              <x14:cfvo type="num">
                <xm:f>1.0000000000000001E-5</xm:f>
              </x14:cfvo>
            </x14:iconSet>
          </x14:cfRule>
          <xm:sqref>AX11</xm:sqref>
        </x14:conditionalFormatting>
        <x14:conditionalFormatting xmlns:xm="http://schemas.microsoft.com/office/excel/2006/main">
          <x14:cfRule type="iconSet" priority="91" id="{00D913B9-9B7E-46C4-921B-186FBF03B6A1}">
            <x14:iconSet iconSet="3Triangles">
              <x14:cfvo type="percent">
                <xm:f>0</xm:f>
              </x14:cfvo>
              <x14:cfvo type="num">
                <xm:f>1.0000000000000001E-5</xm:f>
              </x14:cfvo>
              <x14:cfvo type="num">
                <xm:f>1.0000000000000001E-5</xm:f>
              </x14:cfvo>
            </x14:iconSet>
          </x14:cfRule>
          <xm:sqref>AX12</xm:sqref>
        </x14:conditionalFormatting>
        <x14:conditionalFormatting xmlns:xm="http://schemas.microsoft.com/office/excel/2006/main">
          <x14:cfRule type="iconSet" priority="90" id="{0A117B75-5CA9-4F8B-B5FC-33EDB6170B02}">
            <x14:iconSet iconSet="3Triangles">
              <x14:cfvo type="percent">
                <xm:f>0</xm:f>
              </x14:cfvo>
              <x14:cfvo type="num">
                <xm:f>1.0000000000000001E-5</xm:f>
              </x14:cfvo>
              <x14:cfvo type="num">
                <xm:f>1.0000000000000001E-5</xm:f>
              </x14:cfvo>
            </x14:iconSet>
          </x14:cfRule>
          <xm:sqref>AV13</xm:sqref>
        </x14:conditionalFormatting>
        <x14:conditionalFormatting xmlns:xm="http://schemas.microsoft.com/office/excel/2006/main">
          <x14:cfRule type="iconSet" priority="89" id="{6C291ADF-4443-40EF-B136-74A052DCBF81}">
            <x14:iconSet iconSet="3Triangles">
              <x14:cfvo type="percent">
                <xm:f>0</xm:f>
              </x14:cfvo>
              <x14:cfvo type="num">
                <xm:f>1.0000000000000001E-5</xm:f>
              </x14:cfvo>
              <x14:cfvo type="num">
                <xm:f>1.0000000000000001E-5</xm:f>
              </x14:cfvo>
            </x14:iconSet>
          </x14:cfRule>
          <xm:sqref>AV14</xm:sqref>
        </x14:conditionalFormatting>
        <x14:conditionalFormatting xmlns:xm="http://schemas.microsoft.com/office/excel/2006/main">
          <x14:cfRule type="iconSet" priority="88" id="{326930CC-B8AA-4938-9CAC-4EC529069B5A}">
            <x14:iconSet iconSet="3Triangles">
              <x14:cfvo type="percent">
                <xm:f>0</xm:f>
              </x14:cfvo>
              <x14:cfvo type="num">
                <xm:f>1.0000000000000001E-5</xm:f>
              </x14:cfvo>
              <x14:cfvo type="num">
                <xm:f>1.0000000000000001E-5</xm:f>
              </x14:cfvo>
            </x14:iconSet>
          </x14:cfRule>
          <xm:sqref>AW13</xm:sqref>
        </x14:conditionalFormatting>
        <x14:conditionalFormatting xmlns:xm="http://schemas.microsoft.com/office/excel/2006/main">
          <x14:cfRule type="iconSet" priority="87" id="{540EFA1E-A927-49E2-ADC8-2D2601A0CF89}">
            <x14:iconSet iconSet="3Triangles">
              <x14:cfvo type="percent">
                <xm:f>0</xm:f>
              </x14:cfvo>
              <x14:cfvo type="num">
                <xm:f>1.0000000000000001E-5</xm:f>
              </x14:cfvo>
              <x14:cfvo type="num">
                <xm:f>1.0000000000000001E-5</xm:f>
              </x14:cfvo>
            </x14:iconSet>
          </x14:cfRule>
          <xm:sqref>AW14</xm:sqref>
        </x14:conditionalFormatting>
        <x14:conditionalFormatting xmlns:xm="http://schemas.microsoft.com/office/excel/2006/main">
          <x14:cfRule type="iconSet" priority="86" id="{2EE2E4F8-64AC-4D2C-B6A9-0DA3765E4FEF}">
            <x14:iconSet iconSet="3Triangles">
              <x14:cfvo type="percent">
                <xm:f>0</xm:f>
              </x14:cfvo>
              <x14:cfvo type="num">
                <xm:f>1.0000000000000001E-5</xm:f>
              </x14:cfvo>
              <x14:cfvo type="num">
                <xm:f>1.0000000000000001E-5</xm:f>
              </x14:cfvo>
            </x14:iconSet>
          </x14:cfRule>
          <xm:sqref>AX13</xm:sqref>
        </x14:conditionalFormatting>
        <x14:conditionalFormatting xmlns:xm="http://schemas.microsoft.com/office/excel/2006/main">
          <x14:cfRule type="iconSet" priority="85" id="{D42D851B-E768-4AD9-8629-47599E51AFB8}">
            <x14:iconSet iconSet="3Triangles">
              <x14:cfvo type="percent">
                <xm:f>0</xm:f>
              </x14:cfvo>
              <x14:cfvo type="num">
                <xm:f>1.0000000000000001E-5</xm:f>
              </x14:cfvo>
              <x14:cfvo type="num">
                <xm:f>1.0000000000000001E-5</xm:f>
              </x14:cfvo>
            </x14:iconSet>
          </x14:cfRule>
          <xm:sqref>AX14</xm:sqref>
        </x14:conditionalFormatting>
        <x14:conditionalFormatting xmlns:xm="http://schemas.microsoft.com/office/excel/2006/main">
          <x14:cfRule type="iconSet" priority="84" id="{55BA6388-AFE4-47F2-A580-F3B04E02D8C0}">
            <x14:iconSet iconSet="3Triangles">
              <x14:cfvo type="percent">
                <xm:f>0</xm:f>
              </x14:cfvo>
              <x14:cfvo type="num">
                <xm:f>1.0000000000000001E-5</xm:f>
              </x14:cfvo>
              <x14:cfvo type="num">
                <xm:f>1.0000000000000001E-5</xm:f>
              </x14:cfvo>
            </x14:iconSet>
          </x14:cfRule>
          <xm:sqref>AV15</xm:sqref>
        </x14:conditionalFormatting>
        <x14:conditionalFormatting xmlns:xm="http://schemas.microsoft.com/office/excel/2006/main">
          <x14:cfRule type="iconSet" priority="83" id="{EB24D5BC-3622-49A3-84F3-9253AAB4DA0C}">
            <x14:iconSet iconSet="3Triangles">
              <x14:cfvo type="percent">
                <xm:f>0</xm:f>
              </x14:cfvo>
              <x14:cfvo type="num">
                <xm:f>1.0000000000000001E-5</xm:f>
              </x14:cfvo>
              <x14:cfvo type="num">
                <xm:f>1.0000000000000001E-5</xm:f>
              </x14:cfvo>
            </x14:iconSet>
          </x14:cfRule>
          <xm:sqref>AV16</xm:sqref>
        </x14:conditionalFormatting>
        <x14:conditionalFormatting xmlns:xm="http://schemas.microsoft.com/office/excel/2006/main">
          <x14:cfRule type="iconSet" priority="82" id="{C4692D76-2EF7-4E4D-948B-47EAEF40889C}">
            <x14:iconSet iconSet="3Triangles">
              <x14:cfvo type="percent">
                <xm:f>0</xm:f>
              </x14:cfvo>
              <x14:cfvo type="num">
                <xm:f>1.0000000000000001E-5</xm:f>
              </x14:cfvo>
              <x14:cfvo type="num">
                <xm:f>1.0000000000000001E-5</xm:f>
              </x14:cfvo>
            </x14:iconSet>
          </x14:cfRule>
          <xm:sqref>AW15</xm:sqref>
        </x14:conditionalFormatting>
        <x14:conditionalFormatting xmlns:xm="http://schemas.microsoft.com/office/excel/2006/main">
          <x14:cfRule type="iconSet" priority="81" id="{3816A02F-2182-4183-B26C-050419F42ED6}">
            <x14:iconSet iconSet="3Triangles">
              <x14:cfvo type="percent">
                <xm:f>0</xm:f>
              </x14:cfvo>
              <x14:cfvo type="num">
                <xm:f>1.0000000000000001E-5</xm:f>
              </x14:cfvo>
              <x14:cfvo type="num">
                <xm:f>1.0000000000000001E-5</xm:f>
              </x14:cfvo>
            </x14:iconSet>
          </x14:cfRule>
          <xm:sqref>AW16</xm:sqref>
        </x14:conditionalFormatting>
        <x14:conditionalFormatting xmlns:xm="http://schemas.microsoft.com/office/excel/2006/main">
          <x14:cfRule type="iconSet" priority="80" id="{397DB43A-116E-4083-938C-EE81E3DA83BE}">
            <x14:iconSet iconSet="3Triangles">
              <x14:cfvo type="percent">
                <xm:f>0</xm:f>
              </x14:cfvo>
              <x14:cfvo type="num">
                <xm:f>1.0000000000000001E-5</xm:f>
              </x14:cfvo>
              <x14:cfvo type="num">
                <xm:f>1.0000000000000001E-5</xm:f>
              </x14:cfvo>
            </x14:iconSet>
          </x14:cfRule>
          <xm:sqref>AX15</xm:sqref>
        </x14:conditionalFormatting>
        <x14:conditionalFormatting xmlns:xm="http://schemas.microsoft.com/office/excel/2006/main">
          <x14:cfRule type="iconSet" priority="79" id="{BECE4050-F17A-468E-B1D0-C26487D21379}">
            <x14:iconSet iconSet="3Triangles">
              <x14:cfvo type="percent">
                <xm:f>0</xm:f>
              </x14:cfvo>
              <x14:cfvo type="num">
                <xm:f>1.0000000000000001E-5</xm:f>
              </x14:cfvo>
              <x14:cfvo type="num">
                <xm:f>1.0000000000000001E-5</xm:f>
              </x14:cfvo>
            </x14:iconSet>
          </x14:cfRule>
          <xm:sqref>AX16</xm:sqref>
        </x14:conditionalFormatting>
        <x14:conditionalFormatting xmlns:xm="http://schemas.microsoft.com/office/excel/2006/main">
          <x14:cfRule type="iconSet" priority="78" id="{466171DA-DB37-4CE3-B44A-EFCEA0B8BE72}">
            <x14:iconSet iconSet="3Triangles">
              <x14:cfvo type="percent">
                <xm:f>0</xm:f>
              </x14:cfvo>
              <x14:cfvo type="num">
                <xm:f>1.0000000000000001E-5</xm:f>
              </x14:cfvo>
              <x14:cfvo type="num">
                <xm:f>1.0000000000000001E-5</xm:f>
              </x14:cfvo>
            </x14:iconSet>
          </x14:cfRule>
          <xm:sqref>AV17</xm:sqref>
        </x14:conditionalFormatting>
        <x14:conditionalFormatting xmlns:xm="http://schemas.microsoft.com/office/excel/2006/main">
          <x14:cfRule type="iconSet" priority="77" id="{96B7BD3E-91B9-41C7-8A36-6CDAB71449F7}">
            <x14:iconSet iconSet="3Triangles">
              <x14:cfvo type="percent">
                <xm:f>0</xm:f>
              </x14:cfvo>
              <x14:cfvo type="num">
                <xm:f>1.0000000000000001E-5</xm:f>
              </x14:cfvo>
              <x14:cfvo type="num">
                <xm:f>1.0000000000000001E-5</xm:f>
              </x14:cfvo>
            </x14:iconSet>
          </x14:cfRule>
          <xm:sqref>AV18</xm:sqref>
        </x14:conditionalFormatting>
        <x14:conditionalFormatting xmlns:xm="http://schemas.microsoft.com/office/excel/2006/main">
          <x14:cfRule type="iconSet" priority="76" id="{05F289ED-503E-41BD-B6DB-CA8C944792DB}">
            <x14:iconSet iconSet="3Triangles">
              <x14:cfvo type="percent">
                <xm:f>0</xm:f>
              </x14:cfvo>
              <x14:cfvo type="num">
                <xm:f>1.0000000000000001E-5</xm:f>
              </x14:cfvo>
              <x14:cfvo type="num">
                <xm:f>1.0000000000000001E-5</xm:f>
              </x14:cfvo>
            </x14:iconSet>
          </x14:cfRule>
          <xm:sqref>AW17</xm:sqref>
        </x14:conditionalFormatting>
        <x14:conditionalFormatting xmlns:xm="http://schemas.microsoft.com/office/excel/2006/main">
          <x14:cfRule type="iconSet" priority="75" id="{1C3B8E08-0F4D-4FCF-9D44-C6824E94CBF9}">
            <x14:iconSet iconSet="3Triangles">
              <x14:cfvo type="percent">
                <xm:f>0</xm:f>
              </x14:cfvo>
              <x14:cfvo type="num">
                <xm:f>1.0000000000000001E-5</xm:f>
              </x14:cfvo>
              <x14:cfvo type="num">
                <xm:f>1.0000000000000001E-5</xm:f>
              </x14:cfvo>
            </x14:iconSet>
          </x14:cfRule>
          <xm:sqref>AW18</xm:sqref>
        </x14:conditionalFormatting>
        <x14:conditionalFormatting xmlns:xm="http://schemas.microsoft.com/office/excel/2006/main">
          <x14:cfRule type="iconSet" priority="74" id="{5E768594-2C64-4221-970E-A2F6710896CB}">
            <x14:iconSet iconSet="3Triangles">
              <x14:cfvo type="percent">
                <xm:f>0</xm:f>
              </x14:cfvo>
              <x14:cfvo type="num">
                <xm:f>1.0000000000000001E-5</xm:f>
              </x14:cfvo>
              <x14:cfvo type="num">
                <xm:f>1.0000000000000001E-5</xm:f>
              </x14:cfvo>
            </x14:iconSet>
          </x14:cfRule>
          <xm:sqref>AX17</xm:sqref>
        </x14:conditionalFormatting>
        <x14:conditionalFormatting xmlns:xm="http://schemas.microsoft.com/office/excel/2006/main">
          <x14:cfRule type="iconSet" priority="73" id="{7DAEE767-8432-4B92-BB8E-389E86637ED8}">
            <x14:iconSet iconSet="3Triangles">
              <x14:cfvo type="percent">
                <xm:f>0</xm:f>
              </x14:cfvo>
              <x14:cfvo type="num">
                <xm:f>1.0000000000000001E-5</xm:f>
              </x14:cfvo>
              <x14:cfvo type="num">
                <xm:f>1.0000000000000001E-5</xm:f>
              </x14:cfvo>
            </x14:iconSet>
          </x14:cfRule>
          <xm:sqref>AX18</xm:sqref>
        </x14:conditionalFormatting>
        <x14:conditionalFormatting xmlns:xm="http://schemas.microsoft.com/office/excel/2006/main">
          <x14:cfRule type="iconSet" priority="72" id="{FBE47BDF-1AFB-4480-A83B-98494852E56E}">
            <x14:iconSet iconSet="3Triangles">
              <x14:cfvo type="percent">
                <xm:f>0</xm:f>
              </x14:cfvo>
              <x14:cfvo type="num">
                <xm:f>1.0000000000000001E-5</xm:f>
              </x14:cfvo>
              <x14:cfvo type="num">
                <xm:f>1.0000000000000001E-5</xm:f>
              </x14:cfvo>
            </x14:iconSet>
          </x14:cfRule>
          <xm:sqref>AV19</xm:sqref>
        </x14:conditionalFormatting>
        <x14:conditionalFormatting xmlns:xm="http://schemas.microsoft.com/office/excel/2006/main">
          <x14:cfRule type="iconSet" priority="71" id="{F543A936-FD30-4FC5-AB9D-0E2ABC810CA1}">
            <x14:iconSet iconSet="3Triangles">
              <x14:cfvo type="percent">
                <xm:f>0</xm:f>
              </x14:cfvo>
              <x14:cfvo type="num">
                <xm:f>1.0000000000000001E-5</xm:f>
              </x14:cfvo>
              <x14:cfvo type="num">
                <xm:f>1.0000000000000001E-5</xm:f>
              </x14:cfvo>
            </x14:iconSet>
          </x14:cfRule>
          <xm:sqref>AV20</xm:sqref>
        </x14:conditionalFormatting>
        <x14:conditionalFormatting xmlns:xm="http://schemas.microsoft.com/office/excel/2006/main">
          <x14:cfRule type="iconSet" priority="70" id="{4179F5E3-05F8-4C16-94C4-5899BFB5023A}">
            <x14:iconSet iconSet="3Triangles">
              <x14:cfvo type="percent">
                <xm:f>0</xm:f>
              </x14:cfvo>
              <x14:cfvo type="num">
                <xm:f>1.0000000000000001E-5</xm:f>
              </x14:cfvo>
              <x14:cfvo type="num">
                <xm:f>1.0000000000000001E-5</xm:f>
              </x14:cfvo>
            </x14:iconSet>
          </x14:cfRule>
          <xm:sqref>AW19</xm:sqref>
        </x14:conditionalFormatting>
        <x14:conditionalFormatting xmlns:xm="http://schemas.microsoft.com/office/excel/2006/main">
          <x14:cfRule type="iconSet" priority="69" id="{7D6B2C71-A7FB-46BE-8632-0AEFA9C1EDCD}">
            <x14:iconSet iconSet="3Triangles">
              <x14:cfvo type="percent">
                <xm:f>0</xm:f>
              </x14:cfvo>
              <x14:cfvo type="num">
                <xm:f>1.0000000000000001E-5</xm:f>
              </x14:cfvo>
              <x14:cfvo type="num">
                <xm:f>1.0000000000000001E-5</xm:f>
              </x14:cfvo>
            </x14:iconSet>
          </x14:cfRule>
          <xm:sqref>AW20</xm:sqref>
        </x14:conditionalFormatting>
        <x14:conditionalFormatting xmlns:xm="http://schemas.microsoft.com/office/excel/2006/main">
          <x14:cfRule type="iconSet" priority="68" id="{5FD2E089-2384-44C6-881E-EF97644486CC}">
            <x14:iconSet iconSet="3Triangles">
              <x14:cfvo type="percent">
                <xm:f>0</xm:f>
              </x14:cfvo>
              <x14:cfvo type="num">
                <xm:f>1.0000000000000001E-5</xm:f>
              </x14:cfvo>
              <x14:cfvo type="num">
                <xm:f>1.0000000000000001E-5</xm:f>
              </x14:cfvo>
            </x14:iconSet>
          </x14:cfRule>
          <xm:sqref>AX19</xm:sqref>
        </x14:conditionalFormatting>
        <x14:conditionalFormatting xmlns:xm="http://schemas.microsoft.com/office/excel/2006/main">
          <x14:cfRule type="iconSet" priority="67" id="{A2D75A8A-9946-45AF-BF7F-D0BFDF71AB1C}">
            <x14:iconSet iconSet="3Triangles">
              <x14:cfvo type="percent">
                <xm:f>0</xm:f>
              </x14:cfvo>
              <x14:cfvo type="num">
                <xm:f>1.0000000000000001E-5</xm:f>
              </x14:cfvo>
              <x14:cfvo type="num">
                <xm:f>1.0000000000000001E-5</xm:f>
              </x14:cfvo>
            </x14:iconSet>
          </x14:cfRule>
          <xm:sqref>AX20</xm:sqref>
        </x14:conditionalFormatting>
        <x14:conditionalFormatting xmlns:xm="http://schemas.microsoft.com/office/excel/2006/main">
          <x14:cfRule type="iconSet" priority="66" id="{984B1E70-60F6-44E7-99D9-40B04412821F}">
            <x14:iconSet iconSet="3Triangles">
              <x14:cfvo type="percent">
                <xm:f>0</xm:f>
              </x14:cfvo>
              <x14:cfvo type="num">
                <xm:f>1.0000000000000001E-5</xm:f>
              </x14:cfvo>
              <x14:cfvo type="num">
                <xm:f>1.0000000000000001E-5</xm:f>
              </x14:cfvo>
            </x14:iconSet>
          </x14:cfRule>
          <xm:sqref>AV21</xm:sqref>
        </x14:conditionalFormatting>
        <x14:conditionalFormatting xmlns:xm="http://schemas.microsoft.com/office/excel/2006/main">
          <x14:cfRule type="iconSet" priority="65" id="{06B3D666-836A-493F-8F07-212E133435B6}">
            <x14:iconSet iconSet="3Triangles">
              <x14:cfvo type="percent">
                <xm:f>0</xm:f>
              </x14:cfvo>
              <x14:cfvo type="num">
                <xm:f>1.0000000000000001E-5</xm:f>
              </x14:cfvo>
              <x14:cfvo type="num">
                <xm:f>1.0000000000000001E-5</xm:f>
              </x14:cfvo>
            </x14:iconSet>
          </x14:cfRule>
          <xm:sqref>AV22</xm:sqref>
        </x14:conditionalFormatting>
        <x14:conditionalFormatting xmlns:xm="http://schemas.microsoft.com/office/excel/2006/main">
          <x14:cfRule type="iconSet" priority="64" id="{E05FA857-6751-41F3-A286-6F6639C79D59}">
            <x14:iconSet iconSet="3Triangles">
              <x14:cfvo type="percent">
                <xm:f>0</xm:f>
              </x14:cfvo>
              <x14:cfvo type="num">
                <xm:f>1.0000000000000001E-5</xm:f>
              </x14:cfvo>
              <x14:cfvo type="num">
                <xm:f>1.0000000000000001E-5</xm:f>
              </x14:cfvo>
            </x14:iconSet>
          </x14:cfRule>
          <xm:sqref>AW21</xm:sqref>
        </x14:conditionalFormatting>
        <x14:conditionalFormatting xmlns:xm="http://schemas.microsoft.com/office/excel/2006/main">
          <x14:cfRule type="iconSet" priority="63" id="{BE30322C-81F0-47F4-B1DE-F6F3FE422E41}">
            <x14:iconSet iconSet="3Triangles">
              <x14:cfvo type="percent">
                <xm:f>0</xm:f>
              </x14:cfvo>
              <x14:cfvo type="num">
                <xm:f>1.0000000000000001E-5</xm:f>
              </x14:cfvo>
              <x14:cfvo type="num">
                <xm:f>1.0000000000000001E-5</xm:f>
              </x14:cfvo>
            </x14:iconSet>
          </x14:cfRule>
          <xm:sqref>AW22</xm:sqref>
        </x14:conditionalFormatting>
        <x14:conditionalFormatting xmlns:xm="http://schemas.microsoft.com/office/excel/2006/main">
          <x14:cfRule type="iconSet" priority="62" id="{80FBF934-A4A1-4EAE-8839-00A238383A09}">
            <x14:iconSet iconSet="3Triangles">
              <x14:cfvo type="percent">
                <xm:f>0</xm:f>
              </x14:cfvo>
              <x14:cfvo type="num">
                <xm:f>1.0000000000000001E-5</xm:f>
              </x14:cfvo>
              <x14:cfvo type="num">
                <xm:f>1.0000000000000001E-5</xm:f>
              </x14:cfvo>
            </x14:iconSet>
          </x14:cfRule>
          <xm:sqref>AX21</xm:sqref>
        </x14:conditionalFormatting>
        <x14:conditionalFormatting xmlns:xm="http://schemas.microsoft.com/office/excel/2006/main">
          <x14:cfRule type="iconSet" priority="61" id="{9BBCDF13-A0B6-4A7F-8A13-1FE574CAE132}">
            <x14:iconSet iconSet="3Triangles">
              <x14:cfvo type="percent">
                <xm:f>0</xm:f>
              </x14:cfvo>
              <x14:cfvo type="num">
                <xm:f>1.0000000000000001E-5</xm:f>
              </x14:cfvo>
              <x14:cfvo type="num">
                <xm:f>1.0000000000000001E-5</xm:f>
              </x14:cfvo>
            </x14:iconSet>
          </x14:cfRule>
          <xm:sqref>AX22</xm:sqref>
        </x14:conditionalFormatting>
        <x14:conditionalFormatting xmlns:xm="http://schemas.microsoft.com/office/excel/2006/main">
          <x14:cfRule type="iconSet" priority="60" id="{2B0E2427-F474-48BC-B74A-EB706C2EE694}">
            <x14:iconSet iconSet="3Triangles">
              <x14:cfvo type="percent">
                <xm:f>0</xm:f>
              </x14:cfvo>
              <x14:cfvo type="num">
                <xm:f>1.0000000000000001E-5</xm:f>
              </x14:cfvo>
              <x14:cfvo type="num">
                <xm:f>1.0000000000000001E-5</xm:f>
              </x14:cfvo>
            </x14:iconSet>
          </x14:cfRule>
          <xm:sqref>AV23</xm:sqref>
        </x14:conditionalFormatting>
        <x14:conditionalFormatting xmlns:xm="http://schemas.microsoft.com/office/excel/2006/main">
          <x14:cfRule type="iconSet" priority="59" id="{04532B54-216B-48D0-91D3-057EC3BA8B10}">
            <x14:iconSet iconSet="3Triangles">
              <x14:cfvo type="percent">
                <xm:f>0</xm:f>
              </x14:cfvo>
              <x14:cfvo type="num">
                <xm:f>1.0000000000000001E-5</xm:f>
              </x14:cfvo>
              <x14:cfvo type="num">
                <xm:f>1.0000000000000001E-5</xm:f>
              </x14:cfvo>
            </x14:iconSet>
          </x14:cfRule>
          <xm:sqref>AW23</xm:sqref>
        </x14:conditionalFormatting>
        <x14:conditionalFormatting xmlns:xm="http://schemas.microsoft.com/office/excel/2006/main">
          <x14:cfRule type="iconSet" priority="58" id="{933544A0-ACA4-46F1-8439-474CADFCD0D3}">
            <x14:iconSet iconSet="3Triangles">
              <x14:cfvo type="percent">
                <xm:f>0</xm:f>
              </x14:cfvo>
              <x14:cfvo type="num">
                <xm:f>1.0000000000000001E-5</xm:f>
              </x14:cfvo>
              <x14:cfvo type="num">
                <xm:f>1.0000000000000001E-5</xm:f>
              </x14:cfvo>
            </x14:iconSet>
          </x14:cfRule>
          <xm:sqref>AX23</xm:sqref>
        </x14:conditionalFormatting>
        <x14:conditionalFormatting xmlns:xm="http://schemas.microsoft.com/office/excel/2006/main">
          <x14:cfRule type="iconSet" priority="57" id="{630F5748-A14D-4EFB-B069-0EC222AFAB34}">
            <x14:iconSet iconSet="3Triangles">
              <x14:cfvo type="percent">
                <xm:f>0</xm:f>
              </x14:cfvo>
              <x14:cfvo type="num">
                <xm:f>1.0000000000000001E-5</xm:f>
              </x14:cfvo>
              <x14:cfvo type="num">
                <xm:f>1.0000000000000001E-5</xm:f>
              </x14:cfvo>
            </x14:iconSet>
          </x14:cfRule>
          <xm:sqref>AY5</xm:sqref>
        </x14:conditionalFormatting>
        <x14:conditionalFormatting xmlns:xm="http://schemas.microsoft.com/office/excel/2006/main">
          <x14:cfRule type="iconSet" priority="56" id="{B3F3F007-4339-4F0E-B773-19946B7040DD}">
            <x14:iconSet iconSet="3Triangles">
              <x14:cfvo type="percent">
                <xm:f>0</xm:f>
              </x14:cfvo>
              <x14:cfvo type="num">
                <xm:f>1.0000000000000001E-5</xm:f>
              </x14:cfvo>
              <x14:cfvo type="num">
                <xm:f>1.0000000000000001E-5</xm:f>
              </x14:cfvo>
            </x14:iconSet>
          </x14:cfRule>
          <xm:sqref>AY6</xm:sqref>
        </x14:conditionalFormatting>
        <x14:conditionalFormatting xmlns:xm="http://schemas.microsoft.com/office/excel/2006/main">
          <x14:cfRule type="iconSet" priority="55" id="{0E0FB343-C302-4F6C-AB32-168546EADEC4}">
            <x14:iconSet iconSet="3Triangles">
              <x14:cfvo type="percent">
                <xm:f>0</xm:f>
              </x14:cfvo>
              <x14:cfvo type="num">
                <xm:f>1.0000000000000001E-5</xm:f>
              </x14:cfvo>
              <x14:cfvo type="num">
                <xm:f>1.0000000000000001E-5</xm:f>
              </x14:cfvo>
            </x14:iconSet>
          </x14:cfRule>
          <xm:sqref>AZ5</xm:sqref>
        </x14:conditionalFormatting>
        <x14:conditionalFormatting xmlns:xm="http://schemas.microsoft.com/office/excel/2006/main">
          <x14:cfRule type="iconSet" priority="54" id="{4737160E-8BD3-4BEC-A9EB-33926848A963}">
            <x14:iconSet iconSet="3Triangles">
              <x14:cfvo type="percent">
                <xm:f>0</xm:f>
              </x14:cfvo>
              <x14:cfvo type="num">
                <xm:f>1.0000000000000001E-5</xm:f>
              </x14:cfvo>
              <x14:cfvo type="num">
                <xm:f>1.0000000000000001E-5</xm:f>
              </x14:cfvo>
            </x14:iconSet>
          </x14:cfRule>
          <xm:sqref>AZ6</xm:sqref>
        </x14:conditionalFormatting>
        <x14:conditionalFormatting xmlns:xm="http://schemas.microsoft.com/office/excel/2006/main">
          <x14:cfRule type="iconSet" priority="53" id="{9D78C2E7-D412-4A7D-8097-DEEF79EEF8AE}">
            <x14:iconSet iconSet="3Triangles">
              <x14:cfvo type="percent">
                <xm:f>0</xm:f>
              </x14:cfvo>
              <x14:cfvo type="num">
                <xm:f>1.0000000000000001E-5</xm:f>
              </x14:cfvo>
              <x14:cfvo type="num">
                <xm:f>1.0000000000000001E-5</xm:f>
              </x14:cfvo>
            </x14:iconSet>
          </x14:cfRule>
          <xm:sqref>BA5</xm:sqref>
        </x14:conditionalFormatting>
        <x14:conditionalFormatting xmlns:xm="http://schemas.microsoft.com/office/excel/2006/main">
          <x14:cfRule type="iconSet" priority="52" id="{E0F56A26-91A1-4ECE-BD39-8BC1BDA3C647}">
            <x14:iconSet iconSet="3Triangles">
              <x14:cfvo type="percent">
                <xm:f>0</xm:f>
              </x14:cfvo>
              <x14:cfvo type="num">
                <xm:f>1.0000000000000001E-5</xm:f>
              </x14:cfvo>
              <x14:cfvo type="num">
                <xm:f>1.0000000000000001E-5</xm:f>
              </x14:cfvo>
            </x14:iconSet>
          </x14:cfRule>
          <xm:sqref>BA6</xm:sqref>
        </x14:conditionalFormatting>
        <x14:conditionalFormatting xmlns:xm="http://schemas.microsoft.com/office/excel/2006/main">
          <x14:cfRule type="iconSet" priority="51" id="{32A6EC9C-E63F-4EA9-8724-543F001147FF}">
            <x14:iconSet iconSet="3Triangles">
              <x14:cfvo type="percent">
                <xm:f>0</xm:f>
              </x14:cfvo>
              <x14:cfvo type="num">
                <xm:f>1.0000000000000001E-5</xm:f>
              </x14:cfvo>
              <x14:cfvo type="num">
                <xm:f>1.0000000000000001E-5</xm:f>
              </x14:cfvo>
            </x14:iconSet>
          </x14:cfRule>
          <xm:sqref>AY7</xm:sqref>
        </x14:conditionalFormatting>
        <x14:conditionalFormatting xmlns:xm="http://schemas.microsoft.com/office/excel/2006/main">
          <x14:cfRule type="iconSet" priority="50" id="{BD20EB91-84D8-4944-A0E5-0849948CC52C}">
            <x14:iconSet iconSet="3Triangles">
              <x14:cfvo type="percent">
                <xm:f>0</xm:f>
              </x14:cfvo>
              <x14:cfvo type="num">
                <xm:f>1.0000000000000001E-5</xm:f>
              </x14:cfvo>
              <x14:cfvo type="num">
                <xm:f>1.0000000000000001E-5</xm:f>
              </x14:cfvo>
            </x14:iconSet>
          </x14:cfRule>
          <xm:sqref>AY8</xm:sqref>
        </x14:conditionalFormatting>
        <x14:conditionalFormatting xmlns:xm="http://schemas.microsoft.com/office/excel/2006/main">
          <x14:cfRule type="iconSet" priority="49" id="{0D29E745-2927-4EDC-9624-73727EA8308B}">
            <x14:iconSet iconSet="3Triangles">
              <x14:cfvo type="percent">
                <xm:f>0</xm:f>
              </x14:cfvo>
              <x14:cfvo type="num">
                <xm:f>1.0000000000000001E-5</xm:f>
              </x14:cfvo>
              <x14:cfvo type="num">
                <xm:f>1.0000000000000001E-5</xm:f>
              </x14:cfvo>
            </x14:iconSet>
          </x14:cfRule>
          <xm:sqref>AZ7</xm:sqref>
        </x14:conditionalFormatting>
        <x14:conditionalFormatting xmlns:xm="http://schemas.microsoft.com/office/excel/2006/main">
          <x14:cfRule type="iconSet" priority="48" id="{422FB3F6-02B5-4105-9DEE-02BD68B102FE}">
            <x14:iconSet iconSet="3Triangles">
              <x14:cfvo type="percent">
                <xm:f>0</xm:f>
              </x14:cfvo>
              <x14:cfvo type="num">
                <xm:f>1.0000000000000001E-5</xm:f>
              </x14:cfvo>
              <x14:cfvo type="num">
                <xm:f>1.0000000000000001E-5</xm:f>
              </x14:cfvo>
            </x14:iconSet>
          </x14:cfRule>
          <xm:sqref>AZ8</xm:sqref>
        </x14:conditionalFormatting>
        <x14:conditionalFormatting xmlns:xm="http://schemas.microsoft.com/office/excel/2006/main">
          <x14:cfRule type="iconSet" priority="47" id="{C25E36CD-EDFD-4C1C-B96B-3F600EAD5404}">
            <x14:iconSet iconSet="3Triangles">
              <x14:cfvo type="percent">
                <xm:f>0</xm:f>
              </x14:cfvo>
              <x14:cfvo type="num">
                <xm:f>1.0000000000000001E-5</xm:f>
              </x14:cfvo>
              <x14:cfvo type="num">
                <xm:f>1.0000000000000001E-5</xm:f>
              </x14:cfvo>
            </x14:iconSet>
          </x14:cfRule>
          <xm:sqref>BA7</xm:sqref>
        </x14:conditionalFormatting>
        <x14:conditionalFormatting xmlns:xm="http://schemas.microsoft.com/office/excel/2006/main">
          <x14:cfRule type="iconSet" priority="46" id="{8565E50C-85C4-41C5-8213-4145DC00BBA8}">
            <x14:iconSet iconSet="3Triangles">
              <x14:cfvo type="percent">
                <xm:f>0</xm:f>
              </x14:cfvo>
              <x14:cfvo type="num">
                <xm:f>1.0000000000000001E-5</xm:f>
              </x14:cfvo>
              <x14:cfvo type="num">
                <xm:f>1.0000000000000001E-5</xm:f>
              </x14:cfvo>
            </x14:iconSet>
          </x14:cfRule>
          <xm:sqref>BA8</xm:sqref>
        </x14:conditionalFormatting>
        <x14:conditionalFormatting xmlns:xm="http://schemas.microsoft.com/office/excel/2006/main">
          <x14:cfRule type="iconSet" priority="45" id="{F583022B-0589-4A9E-8E55-8D64FB2E4A6A}">
            <x14:iconSet iconSet="3Triangles">
              <x14:cfvo type="percent">
                <xm:f>0</xm:f>
              </x14:cfvo>
              <x14:cfvo type="num">
                <xm:f>1.0000000000000001E-5</xm:f>
              </x14:cfvo>
              <x14:cfvo type="num">
                <xm:f>1.0000000000000001E-5</xm:f>
              </x14:cfvo>
            </x14:iconSet>
          </x14:cfRule>
          <xm:sqref>AY9</xm:sqref>
        </x14:conditionalFormatting>
        <x14:conditionalFormatting xmlns:xm="http://schemas.microsoft.com/office/excel/2006/main">
          <x14:cfRule type="iconSet" priority="44" id="{38D96AE4-418F-4C96-A47E-BFE41D430F48}">
            <x14:iconSet iconSet="3Triangles">
              <x14:cfvo type="percent">
                <xm:f>0</xm:f>
              </x14:cfvo>
              <x14:cfvo type="num">
                <xm:f>1.0000000000000001E-5</xm:f>
              </x14:cfvo>
              <x14:cfvo type="num">
                <xm:f>1.0000000000000001E-5</xm:f>
              </x14:cfvo>
            </x14:iconSet>
          </x14:cfRule>
          <xm:sqref>AY10</xm:sqref>
        </x14:conditionalFormatting>
        <x14:conditionalFormatting xmlns:xm="http://schemas.microsoft.com/office/excel/2006/main">
          <x14:cfRule type="iconSet" priority="43" id="{5F52B976-A2EF-421E-A199-C7ECB75C3A41}">
            <x14:iconSet iconSet="3Triangles">
              <x14:cfvo type="percent">
                <xm:f>0</xm:f>
              </x14:cfvo>
              <x14:cfvo type="num">
                <xm:f>1.0000000000000001E-5</xm:f>
              </x14:cfvo>
              <x14:cfvo type="num">
                <xm:f>1.0000000000000001E-5</xm:f>
              </x14:cfvo>
            </x14:iconSet>
          </x14:cfRule>
          <xm:sqref>AZ9</xm:sqref>
        </x14:conditionalFormatting>
        <x14:conditionalFormatting xmlns:xm="http://schemas.microsoft.com/office/excel/2006/main">
          <x14:cfRule type="iconSet" priority="42" id="{0B8E582C-9EA0-4954-BAD0-8A2B7E69F818}">
            <x14:iconSet iconSet="3Triangles">
              <x14:cfvo type="percent">
                <xm:f>0</xm:f>
              </x14:cfvo>
              <x14:cfvo type="num">
                <xm:f>1.0000000000000001E-5</xm:f>
              </x14:cfvo>
              <x14:cfvo type="num">
                <xm:f>1.0000000000000001E-5</xm:f>
              </x14:cfvo>
            </x14:iconSet>
          </x14:cfRule>
          <xm:sqref>AZ10</xm:sqref>
        </x14:conditionalFormatting>
        <x14:conditionalFormatting xmlns:xm="http://schemas.microsoft.com/office/excel/2006/main">
          <x14:cfRule type="iconSet" priority="41" id="{D7233502-A21F-4779-A366-4E39C29B7ADA}">
            <x14:iconSet iconSet="3Triangles">
              <x14:cfvo type="percent">
                <xm:f>0</xm:f>
              </x14:cfvo>
              <x14:cfvo type="num">
                <xm:f>1.0000000000000001E-5</xm:f>
              </x14:cfvo>
              <x14:cfvo type="num">
                <xm:f>1.0000000000000001E-5</xm:f>
              </x14:cfvo>
            </x14:iconSet>
          </x14:cfRule>
          <xm:sqref>BA9</xm:sqref>
        </x14:conditionalFormatting>
        <x14:conditionalFormatting xmlns:xm="http://schemas.microsoft.com/office/excel/2006/main">
          <x14:cfRule type="iconSet" priority="40" id="{1FC07066-5E4D-4DA3-B0F1-08628569D213}">
            <x14:iconSet iconSet="3Triangles">
              <x14:cfvo type="percent">
                <xm:f>0</xm:f>
              </x14:cfvo>
              <x14:cfvo type="num">
                <xm:f>1.0000000000000001E-5</xm:f>
              </x14:cfvo>
              <x14:cfvo type="num">
                <xm:f>1.0000000000000001E-5</xm:f>
              </x14:cfvo>
            </x14:iconSet>
          </x14:cfRule>
          <xm:sqref>BA10</xm:sqref>
        </x14:conditionalFormatting>
        <x14:conditionalFormatting xmlns:xm="http://schemas.microsoft.com/office/excel/2006/main">
          <x14:cfRule type="iconSet" priority="39" id="{4FECDE70-22AB-49B9-8894-D56D451991A8}">
            <x14:iconSet iconSet="3Triangles">
              <x14:cfvo type="percent">
                <xm:f>0</xm:f>
              </x14:cfvo>
              <x14:cfvo type="num">
                <xm:f>1.0000000000000001E-5</xm:f>
              </x14:cfvo>
              <x14:cfvo type="num">
                <xm:f>1.0000000000000001E-5</xm:f>
              </x14:cfvo>
            </x14:iconSet>
          </x14:cfRule>
          <xm:sqref>AY11</xm:sqref>
        </x14:conditionalFormatting>
        <x14:conditionalFormatting xmlns:xm="http://schemas.microsoft.com/office/excel/2006/main">
          <x14:cfRule type="iconSet" priority="38" id="{F3E2C06F-752F-43C4-BC4E-39E0D2EE0AF3}">
            <x14:iconSet iconSet="3Triangles">
              <x14:cfvo type="percent">
                <xm:f>0</xm:f>
              </x14:cfvo>
              <x14:cfvo type="num">
                <xm:f>1.0000000000000001E-5</xm:f>
              </x14:cfvo>
              <x14:cfvo type="num">
                <xm:f>1.0000000000000001E-5</xm:f>
              </x14:cfvo>
            </x14:iconSet>
          </x14:cfRule>
          <xm:sqref>AY12</xm:sqref>
        </x14:conditionalFormatting>
        <x14:conditionalFormatting xmlns:xm="http://schemas.microsoft.com/office/excel/2006/main">
          <x14:cfRule type="iconSet" priority="37" id="{B4308CF7-8F4B-4289-8B78-6C851170C613}">
            <x14:iconSet iconSet="3Triangles">
              <x14:cfvo type="percent">
                <xm:f>0</xm:f>
              </x14:cfvo>
              <x14:cfvo type="num">
                <xm:f>1.0000000000000001E-5</xm:f>
              </x14:cfvo>
              <x14:cfvo type="num">
                <xm:f>1.0000000000000001E-5</xm:f>
              </x14:cfvo>
            </x14:iconSet>
          </x14:cfRule>
          <xm:sqref>AZ11</xm:sqref>
        </x14:conditionalFormatting>
        <x14:conditionalFormatting xmlns:xm="http://schemas.microsoft.com/office/excel/2006/main">
          <x14:cfRule type="iconSet" priority="36" id="{327F53BE-EDA3-4530-B052-029B36619336}">
            <x14:iconSet iconSet="3Triangles">
              <x14:cfvo type="percent">
                <xm:f>0</xm:f>
              </x14:cfvo>
              <x14:cfvo type="num">
                <xm:f>1.0000000000000001E-5</xm:f>
              </x14:cfvo>
              <x14:cfvo type="num">
                <xm:f>1.0000000000000001E-5</xm:f>
              </x14:cfvo>
            </x14:iconSet>
          </x14:cfRule>
          <xm:sqref>AZ12</xm:sqref>
        </x14:conditionalFormatting>
        <x14:conditionalFormatting xmlns:xm="http://schemas.microsoft.com/office/excel/2006/main">
          <x14:cfRule type="iconSet" priority="35" id="{49287D01-CAF0-4FC7-B241-C38C4B5F665D}">
            <x14:iconSet iconSet="3Triangles">
              <x14:cfvo type="percent">
                <xm:f>0</xm:f>
              </x14:cfvo>
              <x14:cfvo type="num">
                <xm:f>1.0000000000000001E-5</xm:f>
              </x14:cfvo>
              <x14:cfvo type="num">
                <xm:f>1.0000000000000001E-5</xm:f>
              </x14:cfvo>
            </x14:iconSet>
          </x14:cfRule>
          <xm:sqref>BA11</xm:sqref>
        </x14:conditionalFormatting>
        <x14:conditionalFormatting xmlns:xm="http://schemas.microsoft.com/office/excel/2006/main">
          <x14:cfRule type="iconSet" priority="34" id="{56C5635F-CA2B-429E-B0B4-DD67B50E4FEB}">
            <x14:iconSet iconSet="3Triangles">
              <x14:cfvo type="percent">
                <xm:f>0</xm:f>
              </x14:cfvo>
              <x14:cfvo type="num">
                <xm:f>1.0000000000000001E-5</xm:f>
              </x14:cfvo>
              <x14:cfvo type="num">
                <xm:f>1.0000000000000001E-5</xm:f>
              </x14:cfvo>
            </x14:iconSet>
          </x14:cfRule>
          <xm:sqref>BA12</xm:sqref>
        </x14:conditionalFormatting>
        <x14:conditionalFormatting xmlns:xm="http://schemas.microsoft.com/office/excel/2006/main">
          <x14:cfRule type="iconSet" priority="33" id="{3740FEF5-EE11-4867-B14C-27E3C414CC00}">
            <x14:iconSet iconSet="3Triangles">
              <x14:cfvo type="percent">
                <xm:f>0</xm:f>
              </x14:cfvo>
              <x14:cfvo type="num">
                <xm:f>1.0000000000000001E-5</xm:f>
              </x14:cfvo>
              <x14:cfvo type="num">
                <xm:f>1.0000000000000001E-5</xm:f>
              </x14:cfvo>
            </x14:iconSet>
          </x14:cfRule>
          <xm:sqref>AY13</xm:sqref>
        </x14:conditionalFormatting>
        <x14:conditionalFormatting xmlns:xm="http://schemas.microsoft.com/office/excel/2006/main">
          <x14:cfRule type="iconSet" priority="32" id="{2CFBE927-E038-4180-B8AE-2A651E0705AE}">
            <x14:iconSet iconSet="3Triangles">
              <x14:cfvo type="percent">
                <xm:f>0</xm:f>
              </x14:cfvo>
              <x14:cfvo type="num">
                <xm:f>1.0000000000000001E-5</xm:f>
              </x14:cfvo>
              <x14:cfvo type="num">
                <xm:f>1.0000000000000001E-5</xm:f>
              </x14:cfvo>
            </x14:iconSet>
          </x14:cfRule>
          <xm:sqref>AY14</xm:sqref>
        </x14:conditionalFormatting>
        <x14:conditionalFormatting xmlns:xm="http://schemas.microsoft.com/office/excel/2006/main">
          <x14:cfRule type="iconSet" priority="31" id="{311CF8B8-E9A0-4FA6-8B27-B860E6420F01}">
            <x14:iconSet iconSet="3Triangles">
              <x14:cfvo type="percent">
                <xm:f>0</xm:f>
              </x14:cfvo>
              <x14:cfvo type="num">
                <xm:f>1.0000000000000001E-5</xm:f>
              </x14:cfvo>
              <x14:cfvo type="num">
                <xm:f>1.0000000000000001E-5</xm:f>
              </x14:cfvo>
            </x14:iconSet>
          </x14:cfRule>
          <xm:sqref>AZ13</xm:sqref>
        </x14:conditionalFormatting>
        <x14:conditionalFormatting xmlns:xm="http://schemas.microsoft.com/office/excel/2006/main">
          <x14:cfRule type="iconSet" priority="30" id="{74124157-C253-493F-9177-437A62A10B17}">
            <x14:iconSet iconSet="3Triangles">
              <x14:cfvo type="percent">
                <xm:f>0</xm:f>
              </x14:cfvo>
              <x14:cfvo type="num">
                <xm:f>1.0000000000000001E-5</xm:f>
              </x14:cfvo>
              <x14:cfvo type="num">
                <xm:f>1.0000000000000001E-5</xm:f>
              </x14:cfvo>
            </x14:iconSet>
          </x14:cfRule>
          <xm:sqref>AZ14</xm:sqref>
        </x14:conditionalFormatting>
        <x14:conditionalFormatting xmlns:xm="http://schemas.microsoft.com/office/excel/2006/main">
          <x14:cfRule type="iconSet" priority="29" id="{16C04624-AE85-42F8-A98F-D88AC7586CA8}">
            <x14:iconSet iconSet="3Triangles">
              <x14:cfvo type="percent">
                <xm:f>0</xm:f>
              </x14:cfvo>
              <x14:cfvo type="num">
                <xm:f>1.0000000000000001E-5</xm:f>
              </x14:cfvo>
              <x14:cfvo type="num">
                <xm:f>1.0000000000000001E-5</xm:f>
              </x14:cfvo>
            </x14:iconSet>
          </x14:cfRule>
          <xm:sqref>BA13</xm:sqref>
        </x14:conditionalFormatting>
        <x14:conditionalFormatting xmlns:xm="http://schemas.microsoft.com/office/excel/2006/main">
          <x14:cfRule type="iconSet" priority="28" id="{2446F5F6-4585-4029-B949-F5C514CB90AB}">
            <x14:iconSet iconSet="3Triangles">
              <x14:cfvo type="percent">
                <xm:f>0</xm:f>
              </x14:cfvo>
              <x14:cfvo type="num">
                <xm:f>1.0000000000000001E-5</xm:f>
              </x14:cfvo>
              <x14:cfvo type="num">
                <xm:f>1.0000000000000001E-5</xm:f>
              </x14:cfvo>
            </x14:iconSet>
          </x14:cfRule>
          <xm:sqref>BA14</xm:sqref>
        </x14:conditionalFormatting>
        <x14:conditionalFormatting xmlns:xm="http://schemas.microsoft.com/office/excel/2006/main">
          <x14:cfRule type="iconSet" priority="27" id="{6DD1E563-E63D-4ECE-9A94-32ED6BC118A1}">
            <x14:iconSet iconSet="3Triangles">
              <x14:cfvo type="percent">
                <xm:f>0</xm:f>
              </x14:cfvo>
              <x14:cfvo type="num">
                <xm:f>1.0000000000000001E-5</xm:f>
              </x14:cfvo>
              <x14:cfvo type="num">
                <xm:f>1.0000000000000001E-5</xm:f>
              </x14:cfvo>
            </x14:iconSet>
          </x14:cfRule>
          <xm:sqref>AY15</xm:sqref>
        </x14:conditionalFormatting>
        <x14:conditionalFormatting xmlns:xm="http://schemas.microsoft.com/office/excel/2006/main">
          <x14:cfRule type="iconSet" priority="26" id="{FE54FF30-350D-4B5C-9E30-CDF6C271A6CA}">
            <x14:iconSet iconSet="3Triangles">
              <x14:cfvo type="percent">
                <xm:f>0</xm:f>
              </x14:cfvo>
              <x14:cfvo type="num">
                <xm:f>1.0000000000000001E-5</xm:f>
              </x14:cfvo>
              <x14:cfvo type="num">
                <xm:f>1.0000000000000001E-5</xm:f>
              </x14:cfvo>
            </x14:iconSet>
          </x14:cfRule>
          <xm:sqref>AY16</xm:sqref>
        </x14:conditionalFormatting>
        <x14:conditionalFormatting xmlns:xm="http://schemas.microsoft.com/office/excel/2006/main">
          <x14:cfRule type="iconSet" priority="25" id="{83A6F4ED-F503-4316-9412-50E64DE31059}">
            <x14:iconSet iconSet="3Triangles">
              <x14:cfvo type="percent">
                <xm:f>0</xm:f>
              </x14:cfvo>
              <x14:cfvo type="num">
                <xm:f>1.0000000000000001E-5</xm:f>
              </x14:cfvo>
              <x14:cfvo type="num">
                <xm:f>1.0000000000000001E-5</xm:f>
              </x14:cfvo>
            </x14:iconSet>
          </x14:cfRule>
          <xm:sqref>AZ15</xm:sqref>
        </x14:conditionalFormatting>
        <x14:conditionalFormatting xmlns:xm="http://schemas.microsoft.com/office/excel/2006/main">
          <x14:cfRule type="iconSet" priority="24" id="{7BD1FB2D-5B01-4C62-B57F-EBB8358F55B3}">
            <x14:iconSet iconSet="3Triangles">
              <x14:cfvo type="percent">
                <xm:f>0</xm:f>
              </x14:cfvo>
              <x14:cfvo type="num">
                <xm:f>1.0000000000000001E-5</xm:f>
              </x14:cfvo>
              <x14:cfvo type="num">
                <xm:f>1.0000000000000001E-5</xm:f>
              </x14:cfvo>
            </x14:iconSet>
          </x14:cfRule>
          <xm:sqref>AZ16</xm:sqref>
        </x14:conditionalFormatting>
        <x14:conditionalFormatting xmlns:xm="http://schemas.microsoft.com/office/excel/2006/main">
          <x14:cfRule type="iconSet" priority="23" id="{2B8D801E-C532-4231-9D3C-53132FABF4A4}">
            <x14:iconSet iconSet="3Triangles">
              <x14:cfvo type="percent">
                <xm:f>0</xm:f>
              </x14:cfvo>
              <x14:cfvo type="num">
                <xm:f>1.0000000000000001E-5</xm:f>
              </x14:cfvo>
              <x14:cfvo type="num">
                <xm:f>1.0000000000000001E-5</xm:f>
              </x14:cfvo>
            </x14:iconSet>
          </x14:cfRule>
          <xm:sqref>BA15</xm:sqref>
        </x14:conditionalFormatting>
        <x14:conditionalFormatting xmlns:xm="http://schemas.microsoft.com/office/excel/2006/main">
          <x14:cfRule type="iconSet" priority="22" id="{842B6DD7-E290-4421-8C23-5349BB5E6764}">
            <x14:iconSet iconSet="3Triangles">
              <x14:cfvo type="percent">
                <xm:f>0</xm:f>
              </x14:cfvo>
              <x14:cfvo type="num">
                <xm:f>1.0000000000000001E-5</xm:f>
              </x14:cfvo>
              <x14:cfvo type="num">
                <xm:f>1.0000000000000001E-5</xm:f>
              </x14:cfvo>
            </x14:iconSet>
          </x14:cfRule>
          <xm:sqref>BA16</xm:sqref>
        </x14:conditionalFormatting>
        <x14:conditionalFormatting xmlns:xm="http://schemas.microsoft.com/office/excel/2006/main">
          <x14:cfRule type="iconSet" priority="21" id="{847AD1EB-10E2-4692-A69C-E07A796CEE2B}">
            <x14:iconSet iconSet="3Triangles">
              <x14:cfvo type="percent">
                <xm:f>0</xm:f>
              </x14:cfvo>
              <x14:cfvo type="num">
                <xm:f>1.0000000000000001E-5</xm:f>
              </x14:cfvo>
              <x14:cfvo type="num">
                <xm:f>1.0000000000000001E-5</xm:f>
              </x14:cfvo>
            </x14:iconSet>
          </x14:cfRule>
          <xm:sqref>AY17</xm:sqref>
        </x14:conditionalFormatting>
        <x14:conditionalFormatting xmlns:xm="http://schemas.microsoft.com/office/excel/2006/main">
          <x14:cfRule type="iconSet" priority="20" id="{C82A294B-752A-4CD4-9DC7-90C08F110C47}">
            <x14:iconSet iconSet="3Triangles">
              <x14:cfvo type="percent">
                <xm:f>0</xm:f>
              </x14:cfvo>
              <x14:cfvo type="num">
                <xm:f>1.0000000000000001E-5</xm:f>
              </x14:cfvo>
              <x14:cfvo type="num">
                <xm:f>1.0000000000000001E-5</xm:f>
              </x14:cfvo>
            </x14:iconSet>
          </x14:cfRule>
          <xm:sqref>AY18</xm:sqref>
        </x14:conditionalFormatting>
        <x14:conditionalFormatting xmlns:xm="http://schemas.microsoft.com/office/excel/2006/main">
          <x14:cfRule type="iconSet" priority="19" id="{F19347EE-26AD-4927-8635-19C1BBCD97B9}">
            <x14:iconSet iconSet="3Triangles">
              <x14:cfvo type="percent">
                <xm:f>0</xm:f>
              </x14:cfvo>
              <x14:cfvo type="num">
                <xm:f>1.0000000000000001E-5</xm:f>
              </x14:cfvo>
              <x14:cfvo type="num">
                <xm:f>1.0000000000000001E-5</xm:f>
              </x14:cfvo>
            </x14:iconSet>
          </x14:cfRule>
          <xm:sqref>AZ17</xm:sqref>
        </x14:conditionalFormatting>
        <x14:conditionalFormatting xmlns:xm="http://schemas.microsoft.com/office/excel/2006/main">
          <x14:cfRule type="iconSet" priority="18" id="{76837C10-F24B-44CC-AA82-20D17AC11249}">
            <x14:iconSet iconSet="3Triangles">
              <x14:cfvo type="percent">
                <xm:f>0</xm:f>
              </x14:cfvo>
              <x14:cfvo type="num">
                <xm:f>1.0000000000000001E-5</xm:f>
              </x14:cfvo>
              <x14:cfvo type="num">
                <xm:f>1.0000000000000001E-5</xm:f>
              </x14:cfvo>
            </x14:iconSet>
          </x14:cfRule>
          <xm:sqref>AZ18</xm:sqref>
        </x14:conditionalFormatting>
        <x14:conditionalFormatting xmlns:xm="http://schemas.microsoft.com/office/excel/2006/main">
          <x14:cfRule type="iconSet" priority="17" id="{D5048E1C-2E27-4641-8647-6D2FE7B41D93}">
            <x14:iconSet iconSet="3Triangles">
              <x14:cfvo type="percent">
                <xm:f>0</xm:f>
              </x14:cfvo>
              <x14:cfvo type="num">
                <xm:f>1.0000000000000001E-5</xm:f>
              </x14:cfvo>
              <x14:cfvo type="num">
                <xm:f>1.0000000000000001E-5</xm:f>
              </x14:cfvo>
            </x14:iconSet>
          </x14:cfRule>
          <xm:sqref>BA17</xm:sqref>
        </x14:conditionalFormatting>
        <x14:conditionalFormatting xmlns:xm="http://schemas.microsoft.com/office/excel/2006/main">
          <x14:cfRule type="iconSet" priority="16" id="{9D6227BC-6157-4AB9-B06A-83B2656688E7}">
            <x14:iconSet iconSet="3Triangles">
              <x14:cfvo type="percent">
                <xm:f>0</xm:f>
              </x14:cfvo>
              <x14:cfvo type="num">
                <xm:f>1.0000000000000001E-5</xm:f>
              </x14:cfvo>
              <x14:cfvo type="num">
                <xm:f>1.0000000000000001E-5</xm:f>
              </x14:cfvo>
            </x14:iconSet>
          </x14:cfRule>
          <xm:sqref>BA18</xm:sqref>
        </x14:conditionalFormatting>
        <x14:conditionalFormatting xmlns:xm="http://schemas.microsoft.com/office/excel/2006/main">
          <x14:cfRule type="iconSet" priority="15" id="{DC64DB96-00FA-4B5A-B647-EABA66A0A1A5}">
            <x14:iconSet iconSet="3Triangles">
              <x14:cfvo type="percent">
                <xm:f>0</xm:f>
              </x14:cfvo>
              <x14:cfvo type="num">
                <xm:f>1.0000000000000001E-5</xm:f>
              </x14:cfvo>
              <x14:cfvo type="num">
                <xm:f>1.0000000000000001E-5</xm:f>
              </x14:cfvo>
            </x14:iconSet>
          </x14:cfRule>
          <xm:sqref>AY19</xm:sqref>
        </x14:conditionalFormatting>
        <x14:conditionalFormatting xmlns:xm="http://schemas.microsoft.com/office/excel/2006/main">
          <x14:cfRule type="iconSet" priority="14" id="{7DA02000-1A10-47F5-B73F-4859BC697202}">
            <x14:iconSet iconSet="3Triangles">
              <x14:cfvo type="percent">
                <xm:f>0</xm:f>
              </x14:cfvo>
              <x14:cfvo type="num">
                <xm:f>1.0000000000000001E-5</xm:f>
              </x14:cfvo>
              <x14:cfvo type="num">
                <xm:f>1.0000000000000001E-5</xm:f>
              </x14:cfvo>
            </x14:iconSet>
          </x14:cfRule>
          <xm:sqref>AY20</xm:sqref>
        </x14:conditionalFormatting>
        <x14:conditionalFormatting xmlns:xm="http://schemas.microsoft.com/office/excel/2006/main">
          <x14:cfRule type="iconSet" priority="13" id="{1D7A2AF2-8958-44B1-9DF2-30F56867AE77}">
            <x14:iconSet iconSet="3Triangles">
              <x14:cfvo type="percent">
                <xm:f>0</xm:f>
              </x14:cfvo>
              <x14:cfvo type="num">
                <xm:f>1.0000000000000001E-5</xm:f>
              </x14:cfvo>
              <x14:cfvo type="num">
                <xm:f>1.0000000000000001E-5</xm:f>
              </x14:cfvo>
            </x14:iconSet>
          </x14:cfRule>
          <xm:sqref>AZ19</xm:sqref>
        </x14:conditionalFormatting>
        <x14:conditionalFormatting xmlns:xm="http://schemas.microsoft.com/office/excel/2006/main">
          <x14:cfRule type="iconSet" priority="12" id="{A76C2D6A-D3BC-4672-99F5-0B1214E10FF7}">
            <x14:iconSet iconSet="3Triangles">
              <x14:cfvo type="percent">
                <xm:f>0</xm:f>
              </x14:cfvo>
              <x14:cfvo type="num">
                <xm:f>1.0000000000000001E-5</xm:f>
              </x14:cfvo>
              <x14:cfvo type="num">
                <xm:f>1.0000000000000001E-5</xm:f>
              </x14:cfvo>
            </x14:iconSet>
          </x14:cfRule>
          <xm:sqref>AZ20</xm:sqref>
        </x14:conditionalFormatting>
        <x14:conditionalFormatting xmlns:xm="http://schemas.microsoft.com/office/excel/2006/main">
          <x14:cfRule type="iconSet" priority="11" id="{AE17DFEC-F36B-4BB1-AD11-4A0DE023BAD8}">
            <x14:iconSet iconSet="3Triangles">
              <x14:cfvo type="percent">
                <xm:f>0</xm:f>
              </x14:cfvo>
              <x14:cfvo type="num">
                <xm:f>1.0000000000000001E-5</xm:f>
              </x14:cfvo>
              <x14:cfvo type="num">
                <xm:f>1.0000000000000001E-5</xm:f>
              </x14:cfvo>
            </x14:iconSet>
          </x14:cfRule>
          <xm:sqref>BA19</xm:sqref>
        </x14:conditionalFormatting>
        <x14:conditionalFormatting xmlns:xm="http://schemas.microsoft.com/office/excel/2006/main">
          <x14:cfRule type="iconSet" priority="10" id="{00F1A9A9-81C2-4DE2-9624-D3CAB060BB91}">
            <x14:iconSet iconSet="3Triangles">
              <x14:cfvo type="percent">
                <xm:f>0</xm:f>
              </x14:cfvo>
              <x14:cfvo type="num">
                <xm:f>1.0000000000000001E-5</xm:f>
              </x14:cfvo>
              <x14:cfvo type="num">
                <xm:f>1.0000000000000001E-5</xm:f>
              </x14:cfvo>
            </x14:iconSet>
          </x14:cfRule>
          <xm:sqref>BA20</xm:sqref>
        </x14:conditionalFormatting>
        <x14:conditionalFormatting xmlns:xm="http://schemas.microsoft.com/office/excel/2006/main">
          <x14:cfRule type="iconSet" priority="9" id="{AA4080C4-1568-4940-B171-740E77D86A6B}">
            <x14:iconSet iconSet="3Triangles">
              <x14:cfvo type="percent">
                <xm:f>0</xm:f>
              </x14:cfvo>
              <x14:cfvo type="num">
                <xm:f>1.0000000000000001E-5</xm:f>
              </x14:cfvo>
              <x14:cfvo type="num">
                <xm:f>1.0000000000000001E-5</xm:f>
              </x14:cfvo>
            </x14:iconSet>
          </x14:cfRule>
          <xm:sqref>AY21</xm:sqref>
        </x14:conditionalFormatting>
        <x14:conditionalFormatting xmlns:xm="http://schemas.microsoft.com/office/excel/2006/main">
          <x14:cfRule type="iconSet" priority="8" id="{019DA22E-E1C7-4909-953E-C0872AD09B5D}">
            <x14:iconSet iconSet="3Triangles">
              <x14:cfvo type="percent">
                <xm:f>0</xm:f>
              </x14:cfvo>
              <x14:cfvo type="num">
                <xm:f>1.0000000000000001E-5</xm:f>
              </x14:cfvo>
              <x14:cfvo type="num">
                <xm:f>1.0000000000000001E-5</xm:f>
              </x14:cfvo>
            </x14:iconSet>
          </x14:cfRule>
          <xm:sqref>AY22</xm:sqref>
        </x14:conditionalFormatting>
        <x14:conditionalFormatting xmlns:xm="http://schemas.microsoft.com/office/excel/2006/main">
          <x14:cfRule type="iconSet" priority="7" id="{DEBC7404-FEF5-4F7E-9960-01630D8B27AD}">
            <x14:iconSet iconSet="3Triangles">
              <x14:cfvo type="percent">
                <xm:f>0</xm:f>
              </x14:cfvo>
              <x14:cfvo type="num">
                <xm:f>1.0000000000000001E-5</xm:f>
              </x14:cfvo>
              <x14:cfvo type="num">
                <xm:f>1.0000000000000001E-5</xm:f>
              </x14:cfvo>
            </x14:iconSet>
          </x14:cfRule>
          <xm:sqref>AZ21</xm:sqref>
        </x14:conditionalFormatting>
        <x14:conditionalFormatting xmlns:xm="http://schemas.microsoft.com/office/excel/2006/main">
          <x14:cfRule type="iconSet" priority="6" id="{FD8F63FD-1EC6-4269-AA60-FFA9BC8D4EA5}">
            <x14:iconSet iconSet="3Triangles">
              <x14:cfvo type="percent">
                <xm:f>0</xm:f>
              </x14:cfvo>
              <x14:cfvo type="num">
                <xm:f>1.0000000000000001E-5</xm:f>
              </x14:cfvo>
              <x14:cfvo type="num">
                <xm:f>1.0000000000000001E-5</xm:f>
              </x14:cfvo>
            </x14:iconSet>
          </x14:cfRule>
          <xm:sqref>AZ22</xm:sqref>
        </x14:conditionalFormatting>
        <x14:conditionalFormatting xmlns:xm="http://schemas.microsoft.com/office/excel/2006/main">
          <x14:cfRule type="iconSet" priority="5" id="{E098DDD7-F5B4-4EE8-BD4D-D2701D6CB5B5}">
            <x14:iconSet iconSet="3Triangles">
              <x14:cfvo type="percent">
                <xm:f>0</xm:f>
              </x14:cfvo>
              <x14:cfvo type="num">
                <xm:f>1.0000000000000001E-5</xm:f>
              </x14:cfvo>
              <x14:cfvo type="num">
                <xm:f>1.0000000000000001E-5</xm:f>
              </x14:cfvo>
            </x14:iconSet>
          </x14:cfRule>
          <xm:sqref>BA21</xm:sqref>
        </x14:conditionalFormatting>
        <x14:conditionalFormatting xmlns:xm="http://schemas.microsoft.com/office/excel/2006/main">
          <x14:cfRule type="iconSet" priority="4" id="{9139C64C-269A-4DBF-A117-30DAB5E737CC}">
            <x14:iconSet iconSet="3Triangles">
              <x14:cfvo type="percent">
                <xm:f>0</xm:f>
              </x14:cfvo>
              <x14:cfvo type="num">
                <xm:f>1.0000000000000001E-5</xm:f>
              </x14:cfvo>
              <x14:cfvo type="num">
                <xm:f>1.0000000000000001E-5</xm:f>
              </x14:cfvo>
            </x14:iconSet>
          </x14:cfRule>
          <xm:sqref>BA22</xm:sqref>
        </x14:conditionalFormatting>
        <x14:conditionalFormatting xmlns:xm="http://schemas.microsoft.com/office/excel/2006/main">
          <x14:cfRule type="iconSet" priority="3" id="{45226E80-42DB-4858-8E9D-2B932BDC5EBF}">
            <x14:iconSet iconSet="3Triangles">
              <x14:cfvo type="percent">
                <xm:f>0</xm:f>
              </x14:cfvo>
              <x14:cfvo type="num">
                <xm:f>1.0000000000000001E-5</xm:f>
              </x14:cfvo>
              <x14:cfvo type="num">
                <xm:f>1.0000000000000001E-5</xm:f>
              </x14:cfvo>
            </x14:iconSet>
          </x14:cfRule>
          <xm:sqref>AY23</xm:sqref>
        </x14:conditionalFormatting>
        <x14:conditionalFormatting xmlns:xm="http://schemas.microsoft.com/office/excel/2006/main">
          <x14:cfRule type="iconSet" priority="2" id="{F185D704-FD96-4DA2-BD46-638C593638AE}">
            <x14:iconSet iconSet="3Triangles">
              <x14:cfvo type="percent">
                <xm:f>0</xm:f>
              </x14:cfvo>
              <x14:cfvo type="num">
                <xm:f>1.0000000000000001E-5</xm:f>
              </x14:cfvo>
              <x14:cfvo type="num">
                <xm:f>1.0000000000000001E-5</xm:f>
              </x14:cfvo>
            </x14:iconSet>
          </x14:cfRule>
          <xm:sqref>AZ23</xm:sqref>
        </x14:conditionalFormatting>
        <x14:conditionalFormatting xmlns:xm="http://schemas.microsoft.com/office/excel/2006/main">
          <x14:cfRule type="iconSet" priority="1" id="{B620A341-79FB-4AEA-A89B-A9407D68BB00}">
            <x14:iconSet iconSet="3Triangles">
              <x14:cfvo type="percent">
                <xm:f>0</xm:f>
              </x14:cfvo>
              <x14:cfvo type="num">
                <xm:f>1.0000000000000001E-5</xm:f>
              </x14:cfvo>
              <x14:cfvo type="num">
                <xm:f>1.0000000000000001E-5</xm:f>
              </x14:cfvo>
            </x14:iconSet>
          </x14:cfRule>
          <xm:sqref>BA23</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1458-D5DC-4EF6-B944-D63130AA1B0E}">
  <sheetPr>
    <tabColor rgb="FF00B050"/>
  </sheetPr>
  <dimension ref="A1:O24"/>
  <sheetViews>
    <sheetView showGridLines="0" zoomScaleNormal="100" workbookViewId="0">
      <pane xSplit="1" ySplit="4" topLeftCell="B8" activePane="bottomRight" state="frozen"/>
      <selection activeCell="H4" sqref="H4:H6"/>
      <selection pane="topRight" activeCell="H4" sqref="H4:H6"/>
      <selection pane="bottomLeft" activeCell="H4" sqref="H4:H6"/>
      <selection pane="bottomRight" activeCell="A19" sqref="A19"/>
    </sheetView>
  </sheetViews>
  <sheetFormatPr defaultColWidth="15.6328125" defaultRowHeight="15" customHeight="1" x14ac:dyDescent="0.35"/>
  <cols>
    <col min="1" max="1" width="18.6328125" customWidth="1"/>
    <col min="2" max="4" width="10.08984375" customWidth="1"/>
    <col min="5" max="7" width="10.08984375" style="314" customWidth="1"/>
    <col min="8" max="10" width="10.08984375" customWidth="1"/>
    <col min="11" max="13" width="10.08984375" style="314" customWidth="1"/>
    <col min="14" max="15" width="12.1796875" customWidth="1"/>
  </cols>
  <sheetData>
    <row r="1" spans="1:15" ht="15" customHeight="1" x14ac:dyDescent="0.35">
      <c r="A1" s="316" t="s">
        <v>258</v>
      </c>
      <c r="B1" s="314"/>
      <c r="C1" s="314"/>
      <c r="D1" s="314"/>
      <c r="H1" s="314"/>
      <c r="I1" s="314"/>
      <c r="J1" s="314"/>
      <c r="N1" s="314"/>
      <c r="O1" s="314"/>
    </row>
    <row r="2" spans="1:15" ht="15" customHeight="1" x14ac:dyDescent="0.35">
      <c r="A2" s="314"/>
      <c r="B2" s="314"/>
      <c r="C2" s="314"/>
      <c r="D2" s="314"/>
      <c r="H2" s="314"/>
      <c r="I2" s="314"/>
      <c r="J2" s="314"/>
      <c r="N2" s="314"/>
      <c r="O2" s="314"/>
    </row>
    <row r="3" spans="1:15" s="176" customFormat="1" ht="42" customHeight="1" thickBot="1" x14ac:dyDescent="0.4">
      <c r="A3" s="334"/>
      <c r="B3" s="607" t="s">
        <v>310</v>
      </c>
      <c r="C3" s="563"/>
      <c r="D3" s="563"/>
      <c r="E3" s="563"/>
      <c r="F3" s="563"/>
      <c r="G3" s="563"/>
      <c r="H3" s="584" t="s">
        <v>97</v>
      </c>
      <c r="I3" s="571"/>
      <c r="J3" s="571"/>
      <c r="K3" s="571"/>
      <c r="L3" s="571"/>
      <c r="M3" s="571"/>
      <c r="N3" s="562" t="s">
        <v>311</v>
      </c>
      <c r="O3" s="563"/>
    </row>
    <row r="4" spans="1:15" s="176" customFormat="1" ht="34.5" customHeight="1" thickBot="1" x14ac:dyDescent="0.4">
      <c r="A4" s="490" t="s">
        <v>9</v>
      </c>
      <c r="B4" s="499">
        <v>2016</v>
      </c>
      <c r="C4" s="478">
        <v>2017</v>
      </c>
      <c r="D4" s="499">
        <v>2018</v>
      </c>
      <c r="E4" s="450">
        <v>2019</v>
      </c>
      <c r="F4" s="453">
        <v>2020</v>
      </c>
      <c r="G4" s="450">
        <v>2021</v>
      </c>
      <c r="H4" s="552" t="s">
        <v>363</v>
      </c>
      <c r="I4" s="533" t="s">
        <v>364</v>
      </c>
      <c r="J4" s="553" t="s">
        <v>365</v>
      </c>
      <c r="K4" s="541" t="s">
        <v>366</v>
      </c>
      <c r="L4" s="544" t="s">
        <v>367</v>
      </c>
      <c r="M4" s="541" t="s">
        <v>368</v>
      </c>
      <c r="N4" s="454" t="s">
        <v>369</v>
      </c>
      <c r="O4" s="383" t="s">
        <v>359</v>
      </c>
    </row>
    <row r="5" spans="1:15" ht="15" customHeight="1" x14ac:dyDescent="0.35">
      <c r="A5" s="321" t="s">
        <v>12</v>
      </c>
      <c r="B5" s="326">
        <v>1353</v>
      </c>
      <c r="C5" s="326">
        <v>1329.9</v>
      </c>
      <c r="D5" s="326">
        <v>1384.87</v>
      </c>
      <c r="E5" s="326">
        <v>1420.8</v>
      </c>
      <c r="F5" s="326">
        <v>1471.45</v>
      </c>
      <c r="G5" s="492">
        <v>1506.26</v>
      </c>
      <c r="H5" s="365">
        <v>87.435328898743535</v>
      </c>
      <c r="I5" s="346">
        <v>86.731333182946074</v>
      </c>
      <c r="J5" s="346">
        <v>87.588004650255996</v>
      </c>
      <c r="K5" s="346">
        <v>88.385416666666671</v>
      </c>
      <c r="L5" s="346">
        <v>89.133847565326704</v>
      </c>
      <c r="M5" s="352">
        <v>89.159242096318039</v>
      </c>
      <c r="N5" s="446">
        <v>2.3948580316569646E-2</v>
      </c>
      <c r="O5" s="323">
        <v>0.13522400676246832</v>
      </c>
    </row>
    <row r="6" spans="1:15" ht="15" customHeight="1" x14ac:dyDescent="0.35">
      <c r="A6" s="322" t="s">
        <v>13</v>
      </c>
      <c r="B6" s="327">
        <v>1116</v>
      </c>
      <c r="C6" s="327">
        <v>1140.56</v>
      </c>
      <c r="D6" s="327">
        <v>1101.02</v>
      </c>
      <c r="E6" s="327">
        <v>1120.5800000000002</v>
      </c>
      <c r="F6" s="327">
        <v>1148.3</v>
      </c>
      <c r="G6" s="493">
        <v>1169.51</v>
      </c>
      <c r="H6" s="366">
        <v>84.408602150537632</v>
      </c>
      <c r="I6" s="347">
        <v>86.07613803745528</v>
      </c>
      <c r="J6" s="347">
        <v>86.100161668271241</v>
      </c>
      <c r="K6" s="347">
        <v>86.329400845990463</v>
      </c>
      <c r="L6" s="347">
        <v>87.038230427588616</v>
      </c>
      <c r="M6" s="353">
        <v>87.127087412677113</v>
      </c>
      <c r="N6" s="447">
        <v>1.9510535689272208E-2</v>
      </c>
      <c r="O6" s="324">
        <v>8.1698513800424671E-2</v>
      </c>
    </row>
    <row r="7" spans="1:15" ht="15" customHeight="1" x14ac:dyDescent="0.35">
      <c r="A7" s="321" t="s">
        <v>103</v>
      </c>
      <c r="B7" s="326">
        <v>855</v>
      </c>
      <c r="C7" s="326">
        <v>836.44</v>
      </c>
      <c r="D7" s="326">
        <v>850.12</v>
      </c>
      <c r="E7" s="326">
        <v>834.81999999999994</v>
      </c>
      <c r="F7" s="326">
        <v>845.26</v>
      </c>
      <c r="G7" s="492">
        <v>840.64</v>
      </c>
      <c r="H7" s="365">
        <v>69.473684210526315</v>
      </c>
      <c r="I7" s="346">
        <v>69.524412988379311</v>
      </c>
      <c r="J7" s="346">
        <v>69.945419470192434</v>
      </c>
      <c r="K7" s="346">
        <v>69.357466280156217</v>
      </c>
      <c r="L7" s="346">
        <v>70.338120814897181</v>
      </c>
      <c r="M7" s="352">
        <v>70.753235629996198</v>
      </c>
      <c r="N7" s="446">
        <v>4.0367342819660427E-4</v>
      </c>
      <c r="O7" s="323">
        <v>1.3131313131312672E-3</v>
      </c>
    </row>
    <row r="8" spans="1:15" ht="15" customHeight="1" x14ac:dyDescent="0.35">
      <c r="A8" s="331" t="s">
        <v>104</v>
      </c>
      <c r="B8" s="332">
        <v>1693</v>
      </c>
      <c r="C8" s="332">
        <v>1643.26</v>
      </c>
      <c r="D8" s="332">
        <v>1630.67</v>
      </c>
      <c r="E8" s="332">
        <v>1598.69</v>
      </c>
      <c r="F8" s="332">
        <v>1601.83</v>
      </c>
      <c r="G8" s="494">
        <v>1624.74</v>
      </c>
      <c r="H8" s="366">
        <v>7.7377436503248669</v>
      </c>
      <c r="I8" s="347">
        <v>8.2999647043072908</v>
      </c>
      <c r="J8" s="347">
        <v>8.8552558150944094</v>
      </c>
      <c r="K8" s="347">
        <v>9.3439003183856784</v>
      </c>
      <c r="L8" s="347">
        <v>9.4254696191231293</v>
      </c>
      <c r="M8" s="353">
        <v>10.180705836010684</v>
      </c>
      <c r="N8" s="447">
        <v>9.5575572923565874E-2</v>
      </c>
      <c r="O8" s="324">
        <v>0.2626717557251908</v>
      </c>
    </row>
    <row r="9" spans="1:15" ht="15" customHeight="1" x14ac:dyDescent="0.35">
      <c r="A9" s="321" t="s">
        <v>18</v>
      </c>
      <c r="B9" s="326">
        <v>2481</v>
      </c>
      <c r="C9" s="326">
        <v>2502.5199999999995</v>
      </c>
      <c r="D9" s="326">
        <v>2505.81</v>
      </c>
      <c r="E9" s="326">
        <v>2508.48</v>
      </c>
      <c r="F9" s="326">
        <v>2560.2799999999997</v>
      </c>
      <c r="G9" s="492">
        <v>2600.5000000000005</v>
      </c>
      <c r="H9" s="365">
        <v>93.954050785973394</v>
      </c>
      <c r="I9" s="346">
        <v>94.330914438246268</v>
      </c>
      <c r="J9" s="346">
        <v>94.339953947027112</v>
      </c>
      <c r="K9" s="346">
        <v>94.164195050389083</v>
      </c>
      <c r="L9" s="346">
        <v>94.206493039823769</v>
      </c>
      <c r="M9" s="352">
        <v>94.756393001345899</v>
      </c>
      <c r="N9" s="446">
        <v>2.1638093658658146E-2</v>
      </c>
      <c r="O9" s="323">
        <v>5.7117117117117255E-2</v>
      </c>
    </row>
    <row r="10" spans="1:15" ht="15" customHeight="1" x14ac:dyDescent="0.35">
      <c r="A10" s="322" t="s">
        <v>19</v>
      </c>
      <c r="B10" s="327">
        <v>904</v>
      </c>
      <c r="C10" s="327">
        <v>913.69</v>
      </c>
      <c r="D10" s="327">
        <v>900.74</v>
      </c>
      <c r="E10" s="327">
        <v>907.41</v>
      </c>
      <c r="F10" s="327">
        <v>931.36</v>
      </c>
      <c r="G10" s="493">
        <v>949</v>
      </c>
      <c r="H10" s="366">
        <v>90.044247787610615</v>
      </c>
      <c r="I10" s="347">
        <v>90.388424958136767</v>
      </c>
      <c r="J10" s="347">
        <v>89.430912360947659</v>
      </c>
      <c r="K10" s="347">
        <v>88.837460464398674</v>
      </c>
      <c r="L10" s="347">
        <v>88.456665521388075</v>
      </c>
      <c r="M10" s="353">
        <v>88.090621707060066</v>
      </c>
      <c r="N10" s="447">
        <v>1.4723554045032464E-2</v>
      </c>
      <c r="O10" s="324">
        <v>2.7002457002457025E-2</v>
      </c>
    </row>
    <row r="11" spans="1:15" s="314" customFormat="1" ht="15" customHeight="1" x14ac:dyDescent="0.35">
      <c r="A11" s="321" t="s">
        <v>179</v>
      </c>
      <c r="B11" s="326">
        <v>1288</v>
      </c>
      <c r="C11" s="326">
        <v>1287.25</v>
      </c>
      <c r="D11" s="326">
        <v>1261.82</v>
      </c>
      <c r="E11" s="326">
        <v>1261.44</v>
      </c>
      <c r="F11" s="326">
        <v>1274.51</v>
      </c>
      <c r="G11" s="492">
        <v>1292.8800000000001</v>
      </c>
      <c r="H11" s="431">
        <v>90.044247787610615</v>
      </c>
      <c r="I11" s="346">
        <v>96.690619537774339</v>
      </c>
      <c r="J11" s="346">
        <v>97.067727568115885</v>
      </c>
      <c r="K11" s="426">
        <v>96.092560882800612</v>
      </c>
      <c r="L11" s="426">
        <v>95.973354465637783</v>
      </c>
      <c r="M11" s="472">
        <v>95.846482272136598</v>
      </c>
      <c r="N11" s="456">
        <v>1.3072376327471432E-2</v>
      </c>
      <c r="O11" s="323">
        <v>1.7623282134194311E-3</v>
      </c>
    </row>
    <row r="12" spans="1:15" s="189" customFormat="1" ht="15" customHeight="1" x14ac:dyDescent="0.35">
      <c r="A12" s="201" t="s">
        <v>105</v>
      </c>
      <c r="B12" s="338">
        <v>9690</v>
      </c>
      <c r="C12" s="338">
        <v>9653.619999999999</v>
      </c>
      <c r="D12" s="338">
        <v>9635.0499999999993</v>
      </c>
      <c r="E12" s="338">
        <v>9652.2199999999993</v>
      </c>
      <c r="F12" s="338">
        <v>9832.99</v>
      </c>
      <c r="G12" s="495">
        <v>9983.5299999999988</v>
      </c>
      <c r="H12" s="500">
        <v>71.352059033563435</v>
      </c>
      <c r="I12" s="501">
        <v>72.189372451851881</v>
      </c>
      <c r="J12" s="501">
        <v>72.486961423488907</v>
      </c>
      <c r="K12" s="501">
        <v>75.960970636806877</v>
      </c>
      <c r="L12" s="501">
        <v>76.431787279352477</v>
      </c>
      <c r="M12" s="502">
        <v>76.740591754619871</v>
      </c>
      <c r="N12" s="497">
        <v>1.941180462322676E-2</v>
      </c>
      <c r="O12" s="339">
        <v>5.9377765486725673E-2</v>
      </c>
    </row>
    <row r="13" spans="1:15" ht="15" customHeight="1" x14ac:dyDescent="0.35">
      <c r="A13" s="329" t="s">
        <v>22</v>
      </c>
      <c r="B13" s="330">
        <v>29398</v>
      </c>
      <c r="C13" s="330">
        <v>45015.59</v>
      </c>
      <c r="D13" s="330">
        <v>45271.95</v>
      </c>
      <c r="E13" s="330">
        <v>45594.3</v>
      </c>
      <c r="F13" s="330">
        <v>46719.849999999991</v>
      </c>
      <c r="G13" s="496">
        <v>48121.62000000001</v>
      </c>
      <c r="H13" s="503">
        <v>73.229471392611742</v>
      </c>
      <c r="I13" s="504">
        <v>48.221849363742649</v>
      </c>
      <c r="J13" s="504">
        <v>48.287692489499577</v>
      </c>
      <c r="K13" s="504">
        <v>48.377187499314594</v>
      </c>
      <c r="L13" s="504">
        <v>48.423314715265576</v>
      </c>
      <c r="M13" s="505">
        <v>48.455849990087607</v>
      </c>
      <c r="N13" s="498">
        <v>3.0695787086764636E-2</v>
      </c>
      <c r="O13" s="340">
        <v>8.3135451505016791E-2</v>
      </c>
    </row>
    <row r="14" spans="1:15" ht="15" customHeight="1" x14ac:dyDescent="0.35">
      <c r="A14" s="314"/>
      <c r="B14" s="314"/>
      <c r="C14" s="314"/>
      <c r="D14" s="314"/>
      <c r="H14" s="335"/>
      <c r="I14" s="314"/>
      <c r="J14" s="314"/>
      <c r="N14" s="314"/>
      <c r="O14" s="314"/>
    </row>
    <row r="15" spans="1:15" ht="15" customHeight="1" x14ac:dyDescent="0.35">
      <c r="A15" s="333" t="s">
        <v>271</v>
      </c>
      <c r="B15" s="314"/>
      <c r="C15" s="314"/>
      <c r="D15" s="314"/>
      <c r="H15" s="314"/>
      <c r="I15" s="336"/>
      <c r="J15" s="314"/>
      <c r="N15" s="314"/>
      <c r="O15" s="314"/>
    </row>
    <row r="16" spans="1:15" ht="15" customHeight="1" x14ac:dyDescent="0.35">
      <c r="A16" s="333" t="s">
        <v>107</v>
      </c>
      <c r="B16" s="314"/>
      <c r="C16" s="314"/>
      <c r="D16" s="314"/>
      <c r="H16" s="314"/>
      <c r="I16" s="314"/>
      <c r="J16" s="314"/>
      <c r="N16" s="337"/>
      <c r="O16" s="337"/>
    </row>
    <row r="17" spans="1:15" ht="15" customHeight="1" x14ac:dyDescent="0.35">
      <c r="A17" s="333" t="s">
        <v>108</v>
      </c>
      <c r="B17" s="314"/>
      <c r="C17" s="314"/>
      <c r="D17" s="314"/>
      <c r="H17" s="314"/>
      <c r="I17" s="314"/>
      <c r="J17" s="314"/>
      <c r="N17" s="314"/>
      <c r="O17" s="314"/>
    </row>
    <row r="18" spans="1:15" ht="15" customHeight="1" x14ac:dyDescent="0.35">
      <c r="H18" s="314"/>
      <c r="I18" s="314"/>
      <c r="J18" s="314"/>
    </row>
    <row r="19" spans="1:15" ht="15" customHeight="1" x14ac:dyDescent="0.35">
      <c r="A19" s="319" t="s">
        <v>8</v>
      </c>
      <c r="H19" s="314"/>
      <c r="I19" s="314"/>
      <c r="J19" s="314"/>
      <c r="O19" s="254"/>
    </row>
    <row r="20" spans="1:15" ht="15" customHeight="1" x14ac:dyDescent="0.35">
      <c r="H20" s="314"/>
      <c r="I20" s="314"/>
      <c r="J20" s="314"/>
    </row>
    <row r="21" spans="1:15" ht="15" customHeight="1" x14ac:dyDescent="0.35">
      <c r="H21" s="314"/>
      <c r="I21" s="314"/>
      <c r="J21" s="314"/>
    </row>
    <row r="22" spans="1:15" ht="15" customHeight="1" x14ac:dyDescent="0.35">
      <c r="H22" s="314"/>
      <c r="I22" s="314"/>
      <c r="J22" s="314"/>
    </row>
    <row r="23" spans="1:15" ht="15" customHeight="1" x14ac:dyDescent="0.35">
      <c r="H23" s="314"/>
      <c r="I23" s="314"/>
      <c r="J23" s="314"/>
    </row>
    <row r="24" spans="1:15" ht="15" customHeight="1" x14ac:dyDescent="0.35">
      <c r="H24" s="314"/>
      <c r="I24" s="314"/>
      <c r="J24" s="314"/>
    </row>
  </sheetData>
  <mergeCells count="3">
    <mergeCell ref="H3:M3"/>
    <mergeCell ref="B3:G3"/>
    <mergeCell ref="N3:O3"/>
  </mergeCells>
  <hyperlinks>
    <hyperlink ref="A19" location="Index!A1" display="Back to index" xr:uid="{18B9F225-A6D5-4E99-B934-E8D78AFF4CFC}"/>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8C2A-921D-4093-866F-3FEAA5F747DE}">
  <sheetPr codeName="Sheet25">
    <tabColor rgb="FF00B050"/>
  </sheetPr>
  <dimension ref="A1:Y19"/>
  <sheetViews>
    <sheetView showGridLines="0" zoomScaleNormal="100" workbookViewId="0">
      <pane xSplit="1" ySplit="4" topLeftCell="C5" activePane="bottomRight" state="frozen"/>
      <selection activeCell="H4" sqref="H4:H6"/>
      <selection pane="topRight" activeCell="H4" sqref="H4:H6"/>
      <selection pane="bottomLeft" activeCell="H4" sqref="H4:H6"/>
      <selection pane="bottomRight" activeCell="A14" sqref="A14"/>
    </sheetView>
  </sheetViews>
  <sheetFormatPr defaultRowHeight="14.5" x14ac:dyDescent="0.35"/>
  <cols>
    <col min="1" max="1" width="22.6328125" customWidth="1"/>
    <col min="2" max="10" width="11.6328125" customWidth="1"/>
    <col min="11" max="11" width="11.6328125" style="209" customWidth="1"/>
    <col min="12" max="12" width="11.6328125" style="314" customWidth="1"/>
    <col min="13" max="21" width="11.6328125" customWidth="1"/>
    <col min="22" max="22" width="11.6328125" style="209" customWidth="1"/>
    <col min="23" max="23" width="11.6328125" style="314" customWidth="1"/>
    <col min="24" max="24" width="11.6328125" customWidth="1"/>
    <col min="25" max="25" width="15.6328125" customWidth="1"/>
  </cols>
  <sheetData>
    <row r="1" spans="1:25" x14ac:dyDescent="0.35">
      <c r="A1" s="3" t="s">
        <v>260</v>
      </c>
      <c r="B1" s="2"/>
      <c r="C1" s="2"/>
      <c r="D1" s="2"/>
      <c r="E1" s="2"/>
      <c r="F1" s="2"/>
      <c r="G1" s="2"/>
      <c r="H1" s="2"/>
      <c r="I1" s="2"/>
      <c r="J1" s="2"/>
      <c r="K1" s="2"/>
      <c r="L1" s="315"/>
      <c r="M1" s="2"/>
      <c r="N1" s="2"/>
      <c r="O1" s="2"/>
      <c r="P1" s="2"/>
      <c r="Q1" s="2"/>
      <c r="R1" s="2"/>
      <c r="S1" s="2"/>
      <c r="T1" s="2"/>
      <c r="U1" s="2"/>
      <c r="V1" s="2"/>
      <c r="W1" s="315"/>
      <c r="X1" s="2"/>
      <c r="Y1" s="2"/>
    </row>
    <row r="2" spans="1:25" x14ac:dyDescent="0.35">
      <c r="A2" s="3"/>
      <c r="B2" s="2"/>
      <c r="C2" s="2"/>
      <c r="D2" s="2"/>
      <c r="E2" s="2"/>
      <c r="F2" s="2"/>
      <c r="G2" s="2"/>
      <c r="H2" s="2"/>
      <c r="I2" s="2"/>
      <c r="J2" s="2"/>
      <c r="K2" s="2"/>
      <c r="L2" s="315"/>
      <c r="M2" s="2"/>
      <c r="N2" s="2"/>
      <c r="O2" s="2"/>
      <c r="P2" s="2"/>
      <c r="Q2" s="2"/>
      <c r="R2" s="2"/>
      <c r="S2" s="2"/>
      <c r="T2" s="2"/>
      <c r="U2" s="2"/>
      <c r="V2" s="2"/>
      <c r="W2" s="315"/>
      <c r="X2" s="2"/>
      <c r="Y2" s="2"/>
    </row>
    <row r="3" spans="1:25" s="176" customFormat="1" ht="27.5" customHeight="1" thickBot="1" x14ac:dyDescent="0.4">
      <c r="A3" s="334"/>
      <c r="B3" s="603" t="s">
        <v>310</v>
      </c>
      <c r="C3" s="604"/>
      <c r="D3" s="604"/>
      <c r="E3" s="604"/>
      <c r="F3" s="604"/>
      <c r="G3" s="604"/>
      <c r="H3" s="604"/>
      <c r="I3" s="604"/>
      <c r="J3" s="604"/>
      <c r="K3" s="604"/>
      <c r="L3" s="604"/>
      <c r="M3" s="584" t="s">
        <v>109</v>
      </c>
      <c r="N3" s="571"/>
      <c r="O3" s="571"/>
      <c r="P3" s="571"/>
      <c r="Q3" s="571"/>
      <c r="R3" s="571"/>
      <c r="S3" s="571"/>
      <c r="T3" s="571"/>
      <c r="U3" s="571"/>
      <c r="V3" s="571"/>
      <c r="W3" s="572"/>
      <c r="X3" s="562" t="s">
        <v>312</v>
      </c>
      <c r="Y3" s="608"/>
    </row>
    <row r="4" spans="1:25" s="176" customFormat="1" ht="37.5" customHeight="1" thickBot="1" x14ac:dyDescent="0.4">
      <c r="A4" s="490" t="s">
        <v>9</v>
      </c>
      <c r="B4" s="478">
        <v>2011</v>
      </c>
      <c r="C4" s="499">
        <v>2012</v>
      </c>
      <c r="D4" s="478">
        <v>2013</v>
      </c>
      <c r="E4" s="499">
        <v>2014</v>
      </c>
      <c r="F4" s="478">
        <v>2015</v>
      </c>
      <c r="G4" s="499">
        <v>2016</v>
      </c>
      <c r="H4" s="478">
        <v>2017</v>
      </c>
      <c r="I4" s="499">
        <v>2018</v>
      </c>
      <c r="J4" s="450">
        <v>2019</v>
      </c>
      <c r="K4" s="453">
        <v>2020</v>
      </c>
      <c r="L4" s="450">
        <v>2021</v>
      </c>
      <c r="M4" s="538" t="s">
        <v>370</v>
      </c>
      <c r="N4" s="553" t="s">
        <v>371</v>
      </c>
      <c r="O4" s="533" t="s">
        <v>372</v>
      </c>
      <c r="P4" s="553" t="s">
        <v>373</v>
      </c>
      <c r="Q4" s="533" t="s">
        <v>374</v>
      </c>
      <c r="R4" s="525" t="s">
        <v>363</v>
      </c>
      <c r="S4" s="551" t="s">
        <v>364</v>
      </c>
      <c r="T4" s="553" t="s">
        <v>365</v>
      </c>
      <c r="U4" s="541" t="s">
        <v>366</v>
      </c>
      <c r="V4" s="544" t="s">
        <v>367</v>
      </c>
      <c r="W4" s="541" t="s">
        <v>368</v>
      </c>
      <c r="X4" s="454" t="s">
        <v>350</v>
      </c>
      <c r="Y4" s="383" t="s">
        <v>362</v>
      </c>
    </row>
    <row r="5" spans="1:25" ht="15" customHeight="1" x14ac:dyDescent="0.35">
      <c r="A5" s="10" t="s">
        <v>12</v>
      </c>
      <c r="B5" s="19">
        <v>459</v>
      </c>
      <c r="C5" s="19">
        <v>456</v>
      </c>
      <c r="D5" s="19">
        <v>448</v>
      </c>
      <c r="E5" s="19">
        <v>441</v>
      </c>
      <c r="F5" s="19">
        <v>431</v>
      </c>
      <c r="G5" s="19">
        <v>427</v>
      </c>
      <c r="H5" s="19">
        <v>422</v>
      </c>
      <c r="I5" s="19">
        <v>420</v>
      </c>
      <c r="J5" s="19">
        <v>422</v>
      </c>
      <c r="K5" s="19">
        <v>459</v>
      </c>
      <c r="L5" s="361">
        <v>491</v>
      </c>
      <c r="M5" s="365">
        <v>53.800000000000004</v>
      </c>
      <c r="N5" s="346">
        <v>57.699999999999996</v>
      </c>
      <c r="O5" s="346">
        <v>58.3</v>
      </c>
      <c r="P5" s="346">
        <v>57.8</v>
      </c>
      <c r="Q5" s="346">
        <v>56.599999999999994</v>
      </c>
      <c r="R5" s="346">
        <v>58.5</v>
      </c>
      <c r="S5" s="346">
        <v>58.5</v>
      </c>
      <c r="T5" s="346">
        <v>58.095238095238102</v>
      </c>
      <c r="U5" s="346">
        <v>61.137440758293835</v>
      </c>
      <c r="V5" s="346">
        <v>59</v>
      </c>
      <c r="W5" s="466">
        <v>56.619144602851321</v>
      </c>
      <c r="X5" s="365">
        <f>W5-V5</f>
        <v>-2.3808553971486788</v>
      </c>
      <c r="Y5" s="365">
        <f>W5-R5</f>
        <v>-1.8808553971486788</v>
      </c>
    </row>
    <row r="6" spans="1:25" ht="15" customHeight="1" x14ac:dyDescent="0.35">
      <c r="A6" s="11" t="s">
        <v>13</v>
      </c>
      <c r="B6" s="21">
        <v>438</v>
      </c>
      <c r="C6" s="21">
        <v>436</v>
      </c>
      <c r="D6" s="21">
        <v>432</v>
      </c>
      <c r="E6" s="21">
        <v>436</v>
      </c>
      <c r="F6" s="21">
        <v>411</v>
      </c>
      <c r="G6" s="21">
        <v>419</v>
      </c>
      <c r="H6" s="21">
        <v>410</v>
      </c>
      <c r="I6" s="21">
        <v>426</v>
      </c>
      <c r="J6" s="21">
        <v>422</v>
      </c>
      <c r="K6" s="21">
        <v>433</v>
      </c>
      <c r="L6" s="362">
        <v>461</v>
      </c>
      <c r="M6" s="366">
        <v>45.9</v>
      </c>
      <c r="N6" s="347">
        <v>46.300000000000004</v>
      </c>
      <c r="O6" s="347">
        <v>47.699999999999996</v>
      </c>
      <c r="P6" s="347">
        <v>49.8</v>
      </c>
      <c r="Q6" s="347">
        <v>51.6</v>
      </c>
      <c r="R6" s="347">
        <v>52.7</v>
      </c>
      <c r="S6" s="347">
        <v>51.5</v>
      </c>
      <c r="T6" s="347">
        <v>48.826291079812208</v>
      </c>
      <c r="U6" s="347">
        <v>49.526066350710899</v>
      </c>
      <c r="V6" s="347">
        <v>48.699999999999996</v>
      </c>
      <c r="W6" s="506">
        <v>47.505422993492409</v>
      </c>
      <c r="X6" s="365">
        <f t="shared" ref="X6:X9" si="0">W6-V6</f>
        <v>-1.1945770065075862</v>
      </c>
      <c r="Y6" s="365">
        <f t="shared" ref="Y6:Y9" si="1">W6-R6</f>
        <v>-5.1945770065075934</v>
      </c>
    </row>
    <row r="7" spans="1:25" ht="15" customHeight="1" x14ac:dyDescent="0.35">
      <c r="A7" s="10" t="s">
        <v>18</v>
      </c>
      <c r="B7" s="19">
        <v>1451</v>
      </c>
      <c r="C7" s="19">
        <v>1464</v>
      </c>
      <c r="D7" s="19">
        <v>1500</v>
      </c>
      <c r="E7" s="19">
        <v>1511</v>
      </c>
      <c r="F7" s="19">
        <v>1477</v>
      </c>
      <c r="G7" s="19">
        <v>1530</v>
      </c>
      <c r="H7" s="19">
        <v>1501</v>
      </c>
      <c r="I7" s="19">
        <v>1599</v>
      </c>
      <c r="J7" s="19">
        <v>1584</v>
      </c>
      <c r="K7" s="19">
        <v>1576</v>
      </c>
      <c r="L7" s="361">
        <v>1660</v>
      </c>
      <c r="M7" s="365">
        <v>68.7</v>
      </c>
      <c r="N7" s="346">
        <v>70.8</v>
      </c>
      <c r="O7" s="346">
        <v>73.8</v>
      </c>
      <c r="P7" s="346">
        <v>76.099999999999994</v>
      </c>
      <c r="Q7" s="346">
        <v>77.900000000000006</v>
      </c>
      <c r="R7" s="346">
        <v>77.600000000000009</v>
      </c>
      <c r="S7" s="346">
        <v>78.8</v>
      </c>
      <c r="T7" s="346">
        <v>78.298936835522198</v>
      </c>
      <c r="U7" s="346">
        <v>79.482323232323239</v>
      </c>
      <c r="V7" s="346">
        <v>78.600000000000009</v>
      </c>
      <c r="W7" s="466">
        <v>74.879518072289159</v>
      </c>
      <c r="X7" s="365">
        <f t="shared" si="0"/>
        <v>-3.7204819277108498</v>
      </c>
      <c r="Y7" s="365">
        <f t="shared" si="1"/>
        <v>-2.7204819277108498</v>
      </c>
    </row>
    <row r="8" spans="1:25" ht="15" customHeight="1" x14ac:dyDescent="0.35">
      <c r="A8" s="71" t="s">
        <v>19</v>
      </c>
      <c r="B8" s="72">
        <v>400</v>
      </c>
      <c r="C8" s="72">
        <v>399</v>
      </c>
      <c r="D8" s="72">
        <v>388</v>
      </c>
      <c r="E8" s="72">
        <v>391</v>
      </c>
      <c r="F8" s="72">
        <v>373</v>
      </c>
      <c r="G8" s="72">
        <v>367</v>
      </c>
      <c r="H8" s="72">
        <v>357</v>
      </c>
      <c r="I8" s="72">
        <v>368</v>
      </c>
      <c r="J8" s="72">
        <v>370</v>
      </c>
      <c r="K8" s="72">
        <v>379</v>
      </c>
      <c r="L8" s="392">
        <v>396</v>
      </c>
      <c r="M8" s="366">
        <v>41.3</v>
      </c>
      <c r="N8" s="347">
        <v>43.1</v>
      </c>
      <c r="O8" s="347">
        <v>44.1</v>
      </c>
      <c r="P8" s="347">
        <v>45</v>
      </c>
      <c r="Q8" s="347">
        <v>45.300000000000004</v>
      </c>
      <c r="R8" s="347">
        <v>44.1</v>
      </c>
      <c r="S8" s="347">
        <v>46.2</v>
      </c>
      <c r="T8" s="347">
        <v>42.934782608695656</v>
      </c>
      <c r="U8" s="347">
        <v>44.32432432432433</v>
      </c>
      <c r="V8" s="347">
        <v>42.699999999999996</v>
      </c>
      <c r="W8" s="506">
        <v>41.919191919191917</v>
      </c>
      <c r="X8" s="365">
        <f t="shared" si="0"/>
        <v>-0.78080808080807884</v>
      </c>
      <c r="Y8" s="365">
        <f t="shared" si="1"/>
        <v>-2.1808080808080845</v>
      </c>
    </row>
    <row r="9" spans="1:25" ht="15" customHeight="1" x14ac:dyDescent="0.35">
      <c r="A9" s="10" t="s">
        <v>110</v>
      </c>
      <c r="B9" s="19">
        <v>1185</v>
      </c>
      <c r="C9" s="19">
        <v>1192</v>
      </c>
      <c r="D9" s="19">
        <v>1176</v>
      </c>
      <c r="E9" s="19">
        <v>1171</v>
      </c>
      <c r="F9" s="19">
        <v>1147</v>
      </c>
      <c r="G9" s="19">
        <v>1151</v>
      </c>
      <c r="H9" s="19">
        <v>1115</v>
      </c>
      <c r="I9" s="19">
        <v>1192</v>
      </c>
      <c r="J9" s="19">
        <v>1206</v>
      </c>
      <c r="K9" s="19">
        <v>1220</v>
      </c>
      <c r="L9" s="361">
        <v>1235</v>
      </c>
      <c r="M9" s="365">
        <v>27.800000000000004</v>
      </c>
      <c r="N9" s="346">
        <v>28.499999999999996</v>
      </c>
      <c r="O9" s="346">
        <v>30.099999999999998</v>
      </c>
      <c r="P9" s="346">
        <v>30.099999999999998</v>
      </c>
      <c r="Q9" s="346">
        <v>33.200000000000003</v>
      </c>
      <c r="R9" s="346">
        <v>30.599999999999998</v>
      </c>
      <c r="S9" s="346">
        <v>31.7</v>
      </c>
      <c r="T9" s="346">
        <v>34.479865771812079</v>
      </c>
      <c r="U9" s="346">
        <v>34.162520729684907</v>
      </c>
      <c r="V9" s="346">
        <v>34.300000000000004</v>
      </c>
      <c r="W9" s="466">
        <v>34.331983805668017</v>
      </c>
      <c r="X9" s="365">
        <f t="shared" si="0"/>
        <v>3.1983805668012621E-2</v>
      </c>
      <c r="Y9" s="365">
        <f t="shared" si="1"/>
        <v>3.731983805668019</v>
      </c>
    </row>
    <row r="10" spans="1:25" x14ac:dyDescent="0.35">
      <c r="A10" s="2"/>
      <c r="B10" s="2"/>
      <c r="C10" s="2"/>
      <c r="D10" s="2"/>
      <c r="E10" s="2"/>
      <c r="F10" s="2"/>
      <c r="G10" s="2"/>
      <c r="H10" s="2"/>
      <c r="I10" s="2"/>
      <c r="J10" s="2"/>
      <c r="K10" s="2"/>
      <c r="L10" s="315"/>
      <c r="M10" s="2"/>
      <c r="N10" s="2"/>
      <c r="O10" s="2"/>
      <c r="P10" s="2"/>
      <c r="Q10" s="2"/>
      <c r="R10" s="2"/>
      <c r="S10" s="2"/>
      <c r="T10" s="2"/>
      <c r="U10" s="2"/>
      <c r="V10" s="2"/>
      <c r="W10" s="315"/>
      <c r="X10" s="366"/>
      <c r="Y10" s="366"/>
    </row>
    <row r="11" spans="1:25" x14ac:dyDescent="0.35">
      <c r="A11" s="96" t="s">
        <v>272</v>
      </c>
      <c r="B11" s="2"/>
      <c r="C11" s="2"/>
      <c r="D11" s="2"/>
      <c r="E11" s="2"/>
      <c r="F11" s="2"/>
      <c r="G11" s="2"/>
      <c r="H11" s="2"/>
      <c r="I11" s="2"/>
      <c r="J11" s="2"/>
      <c r="K11" s="2"/>
      <c r="L11" s="315"/>
      <c r="M11" s="2"/>
      <c r="N11" s="2"/>
      <c r="O11" s="2"/>
      <c r="P11" s="2"/>
      <c r="Q11" s="2"/>
      <c r="R11" s="2"/>
      <c r="S11" s="2"/>
      <c r="T11" s="2"/>
      <c r="U11" s="2"/>
      <c r="V11" s="2"/>
      <c r="W11" s="315"/>
      <c r="X11" s="2"/>
      <c r="Y11" s="2"/>
    </row>
    <row r="12" spans="1:25" x14ac:dyDescent="0.35">
      <c r="A12" s="96" t="s">
        <v>111</v>
      </c>
      <c r="B12" s="2"/>
      <c r="C12" s="2"/>
      <c r="D12" s="2"/>
      <c r="E12" s="2"/>
      <c r="F12" s="2"/>
      <c r="G12" s="2"/>
      <c r="H12" s="2"/>
      <c r="I12" s="2"/>
      <c r="J12" s="2"/>
      <c r="K12" s="2"/>
      <c r="L12" s="315"/>
      <c r="M12" s="2"/>
      <c r="N12" s="2"/>
      <c r="O12" s="2"/>
      <c r="P12" s="2"/>
      <c r="Q12" s="2"/>
      <c r="R12" s="2"/>
      <c r="S12" s="2"/>
      <c r="T12" s="2"/>
      <c r="U12" s="2"/>
      <c r="V12" s="2"/>
      <c r="W12" s="315"/>
      <c r="X12" s="2"/>
      <c r="Y12" s="2"/>
    </row>
    <row r="13" spans="1:25" x14ac:dyDescent="0.35">
      <c r="A13" s="2"/>
      <c r="B13" s="2"/>
      <c r="C13" s="2"/>
      <c r="D13" s="2"/>
      <c r="E13" s="2"/>
      <c r="F13" s="2"/>
      <c r="G13" s="2"/>
      <c r="H13" s="2"/>
      <c r="I13" s="2"/>
      <c r="J13" s="2"/>
      <c r="K13" s="2"/>
      <c r="L13" s="315"/>
      <c r="M13" s="2"/>
      <c r="N13" s="2"/>
      <c r="O13" s="2"/>
      <c r="P13" s="2"/>
      <c r="Q13" s="2"/>
      <c r="R13" s="2"/>
      <c r="S13" s="2"/>
      <c r="T13" s="2"/>
      <c r="U13" s="2"/>
      <c r="V13" s="2"/>
      <c r="X13" s="2"/>
      <c r="Y13" s="315"/>
    </row>
    <row r="14" spans="1:25" x14ac:dyDescent="0.35">
      <c r="A14" s="8" t="s">
        <v>8</v>
      </c>
      <c r="B14" s="2"/>
      <c r="C14" s="2"/>
      <c r="D14" s="2"/>
      <c r="E14" s="2"/>
      <c r="F14" s="2"/>
      <c r="G14" s="2"/>
      <c r="H14" s="2"/>
      <c r="I14" s="2"/>
      <c r="J14" s="2"/>
      <c r="K14" s="2"/>
      <c r="L14" s="315"/>
      <c r="M14" s="2"/>
      <c r="N14" s="315"/>
      <c r="O14" s="315"/>
      <c r="P14" s="315"/>
      <c r="Q14" s="315"/>
      <c r="R14" s="315"/>
      <c r="S14" s="315"/>
      <c r="T14" s="315"/>
      <c r="U14" s="315"/>
      <c r="V14" s="315"/>
      <c r="W14" s="315"/>
      <c r="X14" s="315"/>
      <c r="Y14" s="315"/>
    </row>
    <row r="15" spans="1:25" x14ac:dyDescent="0.35">
      <c r="A15" s="2"/>
      <c r="B15" s="2"/>
      <c r="C15" s="2"/>
      <c r="D15" s="2"/>
      <c r="E15" s="2"/>
      <c r="F15" s="2"/>
      <c r="G15" s="2"/>
      <c r="H15" s="2"/>
      <c r="I15" s="2"/>
      <c r="J15" s="2"/>
      <c r="K15" s="2"/>
      <c r="L15" s="315"/>
      <c r="M15" s="315"/>
      <c r="N15" s="315"/>
      <c r="O15" s="315"/>
      <c r="P15" s="315"/>
      <c r="Q15" s="315"/>
      <c r="R15" s="315"/>
      <c r="S15" s="315"/>
      <c r="T15" s="315"/>
      <c r="U15" s="315"/>
      <c r="V15" s="315"/>
      <c r="W15" s="507"/>
      <c r="X15" s="315"/>
      <c r="Y15" s="315"/>
    </row>
    <row r="16" spans="1:25" x14ac:dyDescent="0.35">
      <c r="A16" s="2"/>
      <c r="B16" s="2"/>
      <c r="C16" s="2"/>
      <c r="D16" s="2"/>
      <c r="E16" s="2"/>
      <c r="F16" s="2"/>
      <c r="G16" s="2"/>
      <c r="H16" s="2"/>
      <c r="I16" s="2"/>
      <c r="J16" s="2"/>
      <c r="K16" s="2"/>
      <c r="L16" s="315"/>
      <c r="M16" s="315"/>
      <c r="N16" s="315"/>
      <c r="O16" s="315"/>
      <c r="P16" s="315"/>
      <c r="Q16" s="315"/>
      <c r="R16" s="315"/>
      <c r="S16" s="315"/>
      <c r="T16" s="315"/>
      <c r="U16" s="315"/>
      <c r="V16" s="315"/>
      <c r="W16" s="315"/>
      <c r="X16" s="315"/>
      <c r="Y16" s="315"/>
    </row>
    <row r="17" spans="13:25" x14ac:dyDescent="0.35">
      <c r="M17" s="315"/>
      <c r="N17" s="315"/>
      <c r="O17" s="315"/>
      <c r="P17" s="315"/>
      <c r="Q17" s="315"/>
      <c r="R17" s="315"/>
      <c r="S17" s="315"/>
      <c r="T17" s="315"/>
      <c r="U17" s="315"/>
      <c r="V17" s="315"/>
      <c r="W17" s="315"/>
      <c r="X17" s="315"/>
      <c r="Y17" s="315"/>
    </row>
    <row r="18" spans="13:25" x14ac:dyDescent="0.35">
      <c r="M18" s="315"/>
      <c r="N18" s="315"/>
      <c r="O18" s="315"/>
      <c r="P18" s="315"/>
      <c r="Q18" s="315"/>
      <c r="R18" s="315"/>
      <c r="S18" s="315"/>
      <c r="T18" s="315"/>
      <c r="U18" s="315"/>
      <c r="V18" s="315"/>
      <c r="W18" s="315"/>
      <c r="X18" s="315"/>
      <c r="Y18" s="315"/>
    </row>
    <row r="19" spans="13:25" x14ac:dyDescent="0.35">
      <c r="M19" s="315"/>
      <c r="N19" s="315"/>
      <c r="O19" s="315"/>
      <c r="P19" s="315"/>
      <c r="Q19" s="315"/>
      <c r="R19" s="315"/>
      <c r="S19" s="315"/>
      <c r="T19" s="315"/>
      <c r="U19" s="315"/>
      <c r="V19" s="315"/>
      <c r="W19" s="315"/>
      <c r="X19" s="315"/>
      <c r="Y19" s="315"/>
    </row>
  </sheetData>
  <mergeCells count="3">
    <mergeCell ref="M3:W3"/>
    <mergeCell ref="B3:L3"/>
    <mergeCell ref="X3:Y3"/>
  </mergeCells>
  <hyperlinks>
    <hyperlink ref="A14" location="Index!A1" display="Back to index" xr:uid="{1C38CF5E-6301-4B47-88BA-1E026C9A326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2" id="{79472B83-4C19-4F30-94A0-587AE932684E}">
            <x14:iconSet iconSet="3Triangles">
              <x14:cfvo type="percent">
                <xm:f>0</xm:f>
              </x14:cfvo>
              <x14:cfvo type="num">
                <xm:f>1.0000000000000001E-5</xm:f>
              </x14:cfvo>
              <x14:cfvo type="num">
                <xm:f>1.0000000000000001E-5</xm:f>
              </x14:cfvo>
            </x14:iconSet>
          </x14:cfRule>
          <xm:sqref>X5:X9</xm:sqref>
        </x14:conditionalFormatting>
        <x14:conditionalFormatting xmlns:xm="http://schemas.microsoft.com/office/excel/2006/main">
          <x14:cfRule type="iconSet" priority="10" id="{3FB31A7B-14F3-4EBC-8BAA-1360FFFFDB13}">
            <x14:iconSet iconSet="3Triangles">
              <x14:cfvo type="percent">
                <xm:f>0</xm:f>
              </x14:cfvo>
              <x14:cfvo type="num">
                <xm:f>1.0000000000000001E-5</xm:f>
              </x14:cfvo>
              <x14:cfvo type="num">
                <xm:f>1.0000000000000001E-5</xm:f>
              </x14:cfvo>
            </x14:iconSet>
          </x14:cfRule>
          <xm:sqref>Y5:Y9</xm:sqref>
        </x14:conditionalFormatting>
        <x14:conditionalFormatting xmlns:xm="http://schemas.microsoft.com/office/excel/2006/main">
          <x14:cfRule type="iconSet" priority="3" id="{4386E75A-B672-4760-A074-09DAED8CFE6B}">
            <x14:iconSet iconSet="3Triangles">
              <x14:cfvo type="percent">
                <xm:f>0</xm:f>
              </x14:cfvo>
              <x14:cfvo type="num">
                <xm:f>1.0000000000000001E-5</xm:f>
              </x14:cfvo>
              <x14:cfvo type="num">
                <xm:f>1.0000000000000001E-5</xm:f>
              </x14:cfvo>
            </x14:iconSet>
          </x14:cfRule>
          <xm:sqref>X10</xm:sqref>
        </x14:conditionalFormatting>
        <x14:conditionalFormatting xmlns:xm="http://schemas.microsoft.com/office/excel/2006/main">
          <x14:cfRule type="iconSet" priority="1" id="{77980632-578B-4464-9EBD-4240B4130C28}">
            <x14:iconSet iconSet="3Triangles">
              <x14:cfvo type="percent">
                <xm:f>0</xm:f>
              </x14:cfvo>
              <x14:cfvo type="num">
                <xm:f>1.0000000000000001E-5</xm:f>
              </x14:cfvo>
              <x14:cfvo type="num">
                <xm:f>1.0000000000000001E-5</xm:f>
              </x14:cfvo>
            </x14:iconSet>
          </x14:cfRule>
          <xm:sqref>Y10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727D-D340-40D9-88C4-33564FE7E790}">
  <sheetPr codeName="Sheet26">
    <tabColor rgb="FF00B050"/>
  </sheetPr>
  <dimension ref="A1:BO19"/>
  <sheetViews>
    <sheetView showGridLines="0" zoomScaleNormal="100" workbookViewId="0">
      <pane xSplit="1" topLeftCell="B1" activePane="topRight" state="frozen"/>
      <selection activeCell="H4" sqref="H4:H6"/>
      <selection pane="topRight" activeCell="A18" sqref="A18"/>
    </sheetView>
  </sheetViews>
  <sheetFormatPr defaultColWidth="8.81640625" defaultRowHeight="14.5" x14ac:dyDescent="0.35"/>
  <cols>
    <col min="1" max="1" width="28.1796875" style="2" customWidth="1"/>
    <col min="2" max="20" width="8.54296875" style="2" customWidth="1"/>
    <col min="21" max="21" width="8.81640625" style="2"/>
    <col min="22" max="67" width="8.81640625" style="189"/>
    <col min="68" max="16384" width="8.81640625" style="2"/>
  </cols>
  <sheetData>
    <row r="1" spans="1:38" x14ac:dyDescent="0.35">
      <c r="A1" s="3" t="s">
        <v>173</v>
      </c>
      <c r="B1" s="3"/>
      <c r="C1" s="3"/>
      <c r="D1" s="3"/>
    </row>
    <row r="2" spans="1:38" x14ac:dyDescent="0.35">
      <c r="A2" s="3"/>
      <c r="B2" s="3"/>
      <c r="C2" s="3"/>
      <c r="D2" s="3"/>
    </row>
    <row r="3" spans="1:38" ht="14.5" customHeight="1" x14ac:dyDescent="0.35">
      <c r="B3" s="577" t="s">
        <v>112</v>
      </c>
      <c r="C3" s="578"/>
      <c r="D3" s="578"/>
      <c r="E3" s="578"/>
      <c r="F3" s="578"/>
      <c r="G3" s="578"/>
      <c r="H3" s="578"/>
      <c r="I3" s="578"/>
      <c r="J3" s="578"/>
      <c r="K3" s="191"/>
      <c r="L3" s="609" t="s">
        <v>113</v>
      </c>
      <c r="M3" s="610"/>
      <c r="N3" s="610"/>
      <c r="O3" s="610"/>
      <c r="P3" s="610"/>
      <c r="Q3" s="610"/>
      <c r="R3" s="610"/>
      <c r="S3" s="610"/>
      <c r="T3" s="610"/>
      <c r="U3" s="194"/>
    </row>
    <row r="4" spans="1:38" x14ac:dyDescent="0.35">
      <c r="A4" s="90" t="s">
        <v>114</v>
      </c>
      <c r="B4" s="17">
        <v>2010</v>
      </c>
      <c r="C4" s="17">
        <v>2011</v>
      </c>
      <c r="D4" s="17">
        <v>2012</v>
      </c>
      <c r="E4" s="17">
        <v>2013</v>
      </c>
      <c r="F4" s="17">
        <v>2014</v>
      </c>
      <c r="G4" s="17">
        <v>2015</v>
      </c>
      <c r="H4" s="17">
        <v>2016</v>
      </c>
      <c r="I4" s="17">
        <v>2017</v>
      </c>
      <c r="J4" s="17">
        <v>2018</v>
      </c>
      <c r="K4" s="114">
        <v>2019</v>
      </c>
      <c r="L4" s="405">
        <v>2010</v>
      </c>
      <c r="M4" s="325">
        <v>2011</v>
      </c>
      <c r="N4" s="325">
        <v>2012</v>
      </c>
      <c r="O4" s="325">
        <v>2013</v>
      </c>
      <c r="P4" s="325">
        <v>2014</v>
      </c>
      <c r="Q4" s="325">
        <v>2015</v>
      </c>
      <c r="R4" s="325">
        <v>2016</v>
      </c>
      <c r="S4" s="325">
        <v>2017</v>
      </c>
      <c r="T4" s="325">
        <v>2018</v>
      </c>
      <c r="U4" s="143">
        <v>2019</v>
      </c>
    </row>
    <row r="5" spans="1:38" x14ac:dyDescent="0.35">
      <c r="A5" s="138" t="s">
        <v>115</v>
      </c>
      <c r="B5" s="97">
        <v>0.5</v>
      </c>
      <c r="C5" s="97">
        <v>0.4</v>
      </c>
      <c r="D5" s="97">
        <v>0.5</v>
      </c>
      <c r="E5" s="97">
        <v>1</v>
      </c>
      <c r="F5" s="97">
        <v>1.5</v>
      </c>
      <c r="G5" s="97">
        <v>1.5</v>
      </c>
      <c r="H5" s="97">
        <v>1.8</v>
      </c>
      <c r="I5" s="97">
        <v>1.8</v>
      </c>
      <c r="J5" s="97">
        <v>1.6</v>
      </c>
      <c r="K5" s="193">
        <v>1.7</v>
      </c>
      <c r="L5" s="479">
        <v>39</v>
      </c>
      <c r="M5" s="19">
        <v>32</v>
      </c>
      <c r="N5" s="19">
        <v>33</v>
      </c>
      <c r="O5" s="19">
        <v>63</v>
      </c>
      <c r="P5" s="19">
        <v>88</v>
      </c>
      <c r="Q5" s="19">
        <v>77</v>
      </c>
      <c r="R5" s="19">
        <v>72</v>
      </c>
      <c r="S5" s="19">
        <v>61</v>
      </c>
      <c r="T5" s="19">
        <v>53</v>
      </c>
      <c r="U5" s="19">
        <v>51</v>
      </c>
    </row>
    <row r="6" spans="1:38" s="189" customFormat="1" x14ac:dyDescent="0.35">
      <c r="A6" s="195" t="s">
        <v>116</v>
      </c>
      <c r="B6" s="196">
        <v>0.4</v>
      </c>
      <c r="C6" s="196">
        <v>0.4</v>
      </c>
      <c r="D6" s="196">
        <v>0.6</v>
      </c>
      <c r="E6" s="196">
        <v>1</v>
      </c>
      <c r="F6" s="196">
        <v>1.4</v>
      </c>
      <c r="G6" s="196">
        <v>1.3</v>
      </c>
      <c r="H6" s="196">
        <v>1.6</v>
      </c>
      <c r="I6" s="196">
        <v>1.5</v>
      </c>
      <c r="J6" s="196">
        <v>1.6</v>
      </c>
      <c r="K6" s="197">
        <v>1.4</v>
      </c>
      <c r="L6" s="480">
        <v>80</v>
      </c>
      <c r="M6" s="198">
        <v>88</v>
      </c>
      <c r="N6" s="198">
        <v>141</v>
      </c>
      <c r="O6" s="198">
        <v>225</v>
      </c>
      <c r="P6" s="198">
        <v>341</v>
      </c>
      <c r="Q6" s="198">
        <v>307</v>
      </c>
      <c r="R6" s="198">
        <v>382</v>
      </c>
      <c r="S6" s="198">
        <v>361</v>
      </c>
      <c r="T6" s="198">
        <v>423</v>
      </c>
      <c r="U6" s="198">
        <v>378</v>
      </c>
    </row>
    <row r="7" spans="1:38" s="194" customFormat="1" x14ac:dyDescent="0.35">
      <c r="A7" s="76" t="s">
        <v>18</v>
      </c>
      <c r="B7" s="199">
        <v>0.7</v>
      </c>
      <c r="C7" s="199">
        <v>0.5</v>
      </c>
      <c r="D7" s="199">
        <v>0.7</v>
      </c>
      <c r="E7" s="199">
        <v>1.1000000000000001</v>
      </c>
      <c r="F7" s="199">
        <v>1.4</v>
      </c>
      <c r="G7" s="199">
        <v>1.3</v>
      </c>
      <c r="H7" s="199">
        <v>1.3</v>
      </c>
      <c r="I7" s="199">
        <v>1.4</v>
      </c>
      <c r="J7" s="199">
        <v>1.2</v>
      </c>
      <c r="K7" s="200">
        <v>1.4</v>
      </c>
      <c r="L7" s="481">
        <v>124</v>
      </c>
      <c r="M7" s="77">
        <v>102</v>
      </c>
      <c r="N7" s="77">
        <v>143</v>
      </c>
      <c r="O7" s="77">
        <v>220</v>
      </c>
      <c r="P7" s="77">
        <v>292</v>
      </c>
      <c r="Q7" s="77">
        <v>279</v>
      </c>
      <c r="R7" s="77">
        <v>283</v>
      </c>
      <c r="S7" s="77">
        <v>299</v>
      </c>
      <c r="T7" s="77">
        <v>287</v>
      </c>
      <c r="U7" s="77">
        <v>343</v>
      </c>
      <c r="V7" s="189"/>
      <c r="W7" s="189"/>
      <c r="X7" s="189"/>
      <c r="Y7" s="189"/>
      <c r="Z7" s="189"/>
      <c r="AA7" s="189"/>
      <c r="AB7" s="189"/>
      <c r="AC7" s="189"/>
      <c r="AD7" s="189"/>
      <c r="AE7" s="189"/>
      <c r="AF7" s="189"/>
      <c r="AG7" s="189"/>
      <c r="AH7" s="189"/>
      <c r="AI7" s="189"/>
      <c r="AJ7" s="189"/>
      <c r="AK7" s="189"/>
      <c r="AL7" s="189"/>
    </row>
    <row r="8" spans="1:38" s="189" customFormat="1" x14ac:dyDescent="0.35">
      <c r="A8" s="195" t="s">
        <v>27</v>
      </c>
      <c r="B8" s="196">
        <v>0.4</v>
      </c>
      <c r="C8" s="196">
        <v>0.2</v>
      </c>
      <c r="D8" s="196">
        <v>0.4</v>
      </c>
      <c r="E8" s="196">
        <v>0.6</v>
      </c>
      <c r="F8" s="196">
        <v>1.1000000000000001</v>
      </c>
      <c r="G8" s="196">
        <v>0.9</v>
      </c>
      <c r="H8" s="196">
        <v>2.1</v>
      </c>
      <c r="I8" s="196">
        <v>1.2</v>
      </c>
      <c r="J8" s="196">
        <v>1.2</v>
      </c>
      <c r="K8" s="197">
        <v>1.4</v>
      </c>
      <c r="L8" s="480">
        <v>38</v>
      </c>
      <c r="M8" s="198">
        <v>20</v>
      </c>
      <c r="N8" s="198">
        <v>37</v>
      </c>
      <c r="O8" s="198">
        <v>64</v>
      </c>
      <c r="P8" s="198">
        <v>106</v>
      </c>
      <c r="Q8" s="198">
        <v>82</v>
      </c>
      <c r="R8" s="198">
        <v>86</v>
      </c>
      <c r="S8" s="198">
        <v>101</v>
      </c>
      <c r="T8" s="198">
        <v>106</v>
      </c>
      <c r="U8" s="198">
        <v>121</v>
      </c>
    </row>
    <row r="9" spans="1:38" x14ac:dyDescent="0.35">
      <c r="A9" s="138" t="s">
        <v>14</v>
      </c>
      <c r="B9" s="22" t="s">
        <v>21</v>
      </c>
      <c r="C9" s="22" t="s">
        <v>21</v>
      </c>
      <c r="D9" s="22" t="s">
        <v>21</v>
      </c>
      <c r="E9" s="22" t="s">
        <v>21</v>
      </c>
      <c r="F9" s="22" t="s">
        <v>21</v>
      </c>
      <c r="G9" s="22" t="s">
        <v>21</v>
      </c>
      <c r="H9" s="22" t="s">
        <v>21</v>
      </c>
      <c r="I9" s="97">
        <v>1.2</v>
      </c>
      <c r="J9" s="97">
        <v>0.9</v>
      </c>
      <c r="K9" s="193">
        <v>1.3</v>
      </c>
      <c r="L9" s="482" t="s">
        <v>21</v>
      </c>
      <c r="M9" s="22" t="s">
        <v>21</v>
      </c>
      <c r="N9" s="22" t="s">
        <v>21</v>
      </c>
      <c r="O9" s="22" t="s">
        <v>21</v>
      </c>
      <c r="P9" s="22" t="s">
        <v>21</v>
      </c>
      <c r="Q9" s="22" t="s">
        <v>21</v>
      </c>
      <c r="R9" s="22" t="s">
        <v>21</v>
      </c>
      <c r="S9" s="73">
        <v>14</v>
      </c>
      <c r="T9" s="73">
        <v>14</v>
      </c>
      <c r="U9" s="73">
        <v>21</v>
      </c>
    </row>
    <row r="10" spans="1:38" s="189" customFormat="1" x14ac:dyDescent="0.35">
      <c r="A10" s="201" t="s">
        <v>117</v>
      </c>
      <c r="B10" s="202">
        <v>0.4</v>
      </c>
      <c r="C10" s="202">
        <v>0.3</v>
      </c>
      <c r="D10" s="202">
        <v>0.5</v>
      </c>
      <c r="E10" s="202">
        <v>0.8</v>
      </c>
      <c r="F10" s="202">
        <v>1.1000000000000001</v>
      </c>
      <c r="G10" s="202">
        <v>1</v>
      </c>
      <c r="H10" s="202">
        <v>1.1000000000000001</v>
      </c>
      <c r="I10" s="202">
        <v>1.1000000000000001</v>
      </c>
      <c r="J10" s="202">
        <v>1</v>
      </c>
      <c r="K10" s="203">
        <v>1.1000000000000001</v>
      </c>
      <c r="L10" s="483">
        <v>629</v>
      </c>
      <c r="M10" s="204">
        <v>521</v>
      </c>
      <c r="N10" s="204">
        <v>796</v>
      </c>
      <c r="O10" s="204">
        <v>1215</v>
      </c>
      <c r="P10" s="204">
        <v>1731</v>
      </c>
      <c r="Q10" s="204">
        <v>1490</v>
      </c>
      <c r="R10" s="204">
        <v>1669</v>
      </c>
      <c r="S10" s="204">
        <v>1693</v>
      </c>
      <c r="T10" s="204">
        <v>1725</v>
      </c>
      <c r="U10" s="204">
        <v>1925</v>
      </c>
    </row>
    <row r="12" spans="1:38" x14ac:dyDescent="0.35">
      <c r="A12" s="98" t="s">
        <v>174</v>
      </c>
      <c r="B12" s="98"/>
      <c r="C12" s="98"/>
      <c r="D12" s="98"/>
    </row>
    <row r="13" spans="1:38" x14ac:dyDescent="0.35">
      <c r="A13" s="98" t="s">
        <v>118</v>
      </c>
      <c r="B13" s="98"/>
      <c r="C13" s="98"/>
      <c r="D13" s="98"/>
    </row>
    <row r="14" spans="1:38" x14ac:dyDescent="0.35">
      <c r="A14" s="98" t="s">
        <v>119</v>
      </c>
      <c r="B14" s="98"/>
      <c r="C14" s="98"/>
      <c r="D14" s="98"/>
      <c r="E14" s="99"/>
    </row>
    <row r="15" spans="1:38" x14ac:dyDescent="0.35">
      <c r="A15" s="100" t="s">
        <v>120</v>
      </c>
      <c r="B15" s="98"/>
      <c r="C15" s="98"/>
      <c r="D15" s="98"/>
      <c r="E15" s="99"/>
    </row>
    <row r="16" spans="1:38" x14ac:dyDescent="0.35">
      <c r="A16" s="100" t="s">
        <v>108</v>
      </c>
      <c r="B16" s="100"/>
      <c r="C16" s="100"/>
      <c r="D16" s="100"/>
    </row>
    <row r="17" spans="1:4" x14ac:dyDescent="0.35">
      <c r="A17" s="98"/>
      <c r="B17" s="98"/>
      <c r="C17" s="98"/>
      <c r="D17" s="98"/>
    </row>
    <row r="18" spans="1:4" x14ac:dyDescent="0.35">
      <c r="A18" s="8" t="s">
        <v>8</v>
      </c>
    </row>
    <row r="19" spans="1:4" x14ac:dyDescent="0.35">
      <c r="A19" s="6"/>
      <c r="B19" s="6"/>
      <c r="C19" s="6"/>
      <c r="D19" s="6"/>
    </row>
  </sheetData>
  <mergeCells count="2">
    <mergeCell ref="B3:J3"/>
    <mergeCell ref="L3:T3"/>
  </mergeCells>
  <hyperlinks>
    <hyperlink ref="A18" location="Index!A1" display="Back to index" xr:uid="{B4F235DC-3233-447A-8FF8-11B5C4891B44}"/>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356E7-DF39-4D6B-9D88-96D3F56A4202}">
  <sheetPr codeName="Sheet27">
    <tabColor rgb="FF00B050"/>
  </sheetPr>
  <dimension ref="A1:V23"/>
  <sheetViews>
    <sheetView showGridLines="0" zoomScaleNormal="100" workbookViewId="0">
      <pane xSplit="1" ySplit="3" topLeftCell="B4" activePane="bottomRight" state="frozen"/>
      <selection activeCell="H4" sqref="H4:H6"/>
      <selection pane="topRight" activeCell="H4" sqref="H4:H6"/>
      <selection pane="bottomLeft" activeCell="H4" sqref="H4:H6"/>
      <selection pane="bottomRight" activeCell="A16" sqref="A16"/>
    </sheetView>
  </sheetViews>
  <sheetFormatPr defaultColWidth="8.81640625" defaultRowHeight="14.5" x14ac:dyDescent="0.35"/>
  <cols>
    <col min="1" max="1" width="20.54296875" style="102" customWidth="1"/>
    <col min="2" max="2" width="12.36328125" style="102" customWidth="1"/>
    <col min="3" max="22" width="12.36328125" style="2" customWidth="1"/>
    <col min="23" max="16384" width="8.81640625" style="2"/>
  </cols>
  <sheetData>
    <row r="1" spans="1:22" x14ac:dyDescent="0.35">
      <c r="A1" s="101" t="s">
        <v>172</v>
      </c>
      <c r="B1" s="101"/>
    </row>
    <row r="2" spans="1:22" x14ac:dyDescent="0.35">
      <c r="A2"/>
      <c r="B2"/>
      <c r="I2"/>
      <c r="P2"/>
    </row>
    <row r="3" spans="1:22" s="372" customFormat="1" x14ac:dyDescent="0.35">
      <c r="A3" s="519"/>
      <c r="B3" s="611" t="s">
        <v>313</v>
      </c>
      <c r="C3" s="611"/>
      <c r="D3" s="611"/>
      <c r="E3" s="611"/>
      <c r="F3" s="611"/>
      <c r="G3" s="611"/>
      <c r="H3" s="612"/>
      <c r="I3" s="613" t="s">
        <v>144</v>
      </c>
      <c r="J3" s="611"/>
      <c r="K3" s="611"/>
      <c r="L3" s="611"/>
      <c r="M3" s="611"/>
      <c r="N3" s="611"/>
      <c r="O3" s="612"/>
      <c r="P3" s="613" t="s">
        <v>145</v>
      </c>
      <c r="Q3" s="611"/>
      <c r="R3" s="611"/>
      <c r="S3" s="611"/>
      <c r="T3" s="611"/>
      <c r="U3" s="611"/>
      <c r="V3" s="611"/>
    </row>
    <row r="4" spans="1:22" ht="29" x14ac:dyDescent="0.35">
      <c r="A4" s="90" t="s">
        <v>9</v>
      </c>
      <c r="B4" s="508" t="s">
        <v>139</v>
      </c>
      <c r="C4" s="509" t="s">
        <v>140</v>
      </c>
      <c r="D4" s="508" t="s">
        <v>141</v>
      </c>
      <c r="E4" s="509" t="s">
        <v>142</v>
      </c>
      <c r="F4" s="508" t="s">
        <v>143</v>
      </c>
      <c r="G4" s="509" t="s">
        <v>130</v>
      </c>
      <c r="H4" s="508" t="s">
        <v>203</v>
      </c>
      <c r="I4" s="511" t="s">
        <v>139</v>
      </c>
      <c r="J4" s="509" t="s">
        <v>140</v>
      </c>
      <c r="K4" s="508" t="s">
        <v>141</v>
      </c>
      <c r="L4" s="509" t="s">
        <v>142</v>
      </c>
      <c r="M4" s="508" t="s">
        <v>143</v>
      </c>
      <c r="N4" s="509" t="s">
        <v>130</v>
      </c>
      <c r="O4" s="513" t="s">
        <v>203</v>
      </c>
      <c r="P4" s="454" t="s">
        <v>344</v>
      </c>
      <c r="Q4" s="383" t="s">
        <v>345</v>
      </c>
      <c r="R4" s="383" t="s">
        <v>346</v>
      </c>
      <c r="S4" s="383" t="s">
        <v>347</v>
      </c>
      <c r="T4" s="383" t="s">
        <v>348</v>
      </c>
      <c r="U4" s="384" t="s">
        <v>349</v>
      </c>
      <c r="V4" s="554" t="s">
        <v>375</v>
      </c>
    </row>
    <row r="5" spans="1:22" x14ac:dyDescent="0.35">
      <c r="A5" s="138" t="s">
        <v>14</v>
      </c>
      <c r="B5" s="19">
        <v>504</v>
      </c>
      <c r="C5" s="19">
        <v>487</v>
      </c>
      <c r="D5" s="19">
        <v>451</v>
      </c>
      <c r="E5" s="19">
        <v>540</v>
      </c>
      <c r="F5" s="19">
        <v>472</v>
      </c>
      <c r="G5" s="19">
        <v>598</v>
      </c>
      <c r="H5" s="361">
        <v>581</v>
      </c>
      <c r="I5" s="479">
        <v>723</v>
      </c>
      <c r="J5" s="19">
        <v>723</v>
      </c>
      <c r="K5" s="19">
        <v>723</v>
      </c>
      <c r="L5" s="19">
        <v>723</v>
      </c>
      <c r="M5" s="19">
        <v>631</v>
      </c>
      <c r="N5" s="19">
        <v>621</v>
      </c>
      <c r="O5" s="514">
        <v>840</v>
      </c>
      <c r="P5" s="394">
        <v>70</v>
      </c>
      <c r="Q5" s="346">
        <v>67</v>
      </c>
      <c r="R5" s="346">
        <v>62</v>
      </c>
      <c r="S5" s="346">
        <v>75</v>
      </c>
      <c r="T5" s="346">
        <v>75</v>
      </c>
      <c r="U5" s="346">
        <v>96</v>
      </c>
      <c r="V5" s="346">
        <v>69</v>
      </c>
    </row>
    <row r="6" spans="1:22" x14ac:dyDescent="0.35">
      <c r="A6" s="139" t="s">
        <v>146</v>
      </c>
      <c r="B6" s="21">
        <v>513</v>
      </c>
      <c r="C6" s="21">
        <v>417</v>
      </c>
      <c r="D6" s="21">
        <v>302</v>
      </c>
      <c r="E6" s="21">
        <v>299</v>
      </c>
      <c r="F6" s="21">
        <v>433</v>
      </c>
      <c r="G6" s="21">
        <v>662</v>
      </c>
      <c r="H6" s="362">
        <v>341</v>
      </c>
      <c r="I6" s="485">
        <v>1279</v>
      </c>
      <c r="J6" s="21">
        <v>1034</v>
      </c>
      <c r="K6" s="21">
        <v>917</v>
      </c>
      <c r="L6" s="21">
        <v>1167</v>
      </c>
      <c r="M6" s="21">
        <v>1022</v>
      </c>
      <c r="N6" s="21">
        <v>919</v>
      </c>
      <c r="O6" s="515">
        <v>1475</v>
      </c>
      <c r="P6" s="347">
        <v>40</v>
      </c>
      <c r="Q6" s="347">
        <v>40</v>
      </c>
      <c r="R6" s="347">
        <v>33</v>
      </c>
      <c r="S6" s="347">
        <v>26</v>
      </c>
      <c r="T6" s="347">
        <v>42</v>
      </c>
      <c r="U6" s="347">
        <v>72</v>
      </c>
      <c r="V6" s="347">
        <v>23</v>
      </c>
    </row>
    <row r="7" spans="1:22" x14ac:dyDescent="0.35">
      <c r="A7" s="138" t="s">
        <v>18</v>
      </c>
      <c r="B7" s="19">
        <v>2452</v>
      </c>
      <c r="C7" s="19">
        <v>2547</v>
      </c>
      <c r="D7" s="19">
        <v>2384</v>
      </c>
      <c r="E7" s="19">
        <v>2174</v>
      </c>
      <c r="F7" s="19">
        <v>2159</v>
      </c>
      <c r="G7" s="19">
        <v>2794</v>
      </c>
      <c r="H7" s="361">
        <v>2671</v>
      </c>
      <c r="I7" s="479">
        <v>2581</v>
      </c>
      <c r="J7" s="19">
        <v>3102</v>
      </c>
      <c r="K7" s="19">
        <v>3102</v>
      </c>
      <c r="L7" s="19">
        <v>3116</v>
      </c>
      <c r="M7" s="19">
        <v>3343</v>
      </c>
      <c r="N7" s="19">
        <v>3307</v>
      </c>
      <c r="O7" s="514">
        <v>2800</v>
      </c>
      <c r="P7" s="394">
        <v>95</v>
      </c>
      <c r="Q7" s="346">
        <v>82</v>
      </c>
      <c r="R7" s="346">
        <v>77</v>
      </c>
      <c r="S7" s="346">
        <v>70</v>
      </c>
      <c r="T7" s="346">
        <v>65</v>
      </c>
      <c r="U7" s="346">
        <v>84</v>
      </c>
      <c r="V7" s="346">
        <v>95</v>
      </c>
    </row>
    <row r="8" spans="1:22" x14ac:dyDescent="0.35">
      <c r="A8" s="174" t="s">
        <v>147</v>
      </c>
      <c r="B8" s="72">
        <v>2783</v>
      </c>
      <c r="C8" s="72">
        <v>3171</v>
      </c>
      <c r="D8" s="72">
        <v>2564</v>
      </c>
      <c r="E8" s="72">
        <v>3236</v>
      </c>
      <c r="F8" s="72">
        <v>3234</v>
      </c>
      <c r="G8" s="72">
        <v>3454</v>
      </c>
      <c r="H8" s="392">
        <v>2656</v>
      </c>
      <c r="I8" s="486">
        <v>3286</v>
      </c>
      <c r="J8" s="72">
        <v>3286</v>
      </c>
      <c r="K8" s="72">
        <v>3296</v>
      </c>
      <c r="L8" s="72">
        <v>3460</v>
      </c>
      <c r="M8" s="72">
        <v>3609</v>
      </c>
      <c r="N8" s="72">
        <v>3596</v>
      </c>
      <c r="O8" s="516">
        <v>4430</v>
      </c>
      <c r="P8" s="347">
        <v>85</v>
      </c>
      <c r="Q8" s="347">
        <v>97</v>
      </c>
      <c r="R8" s="347">
        <v>78</v>
      </c>
      <c r="S8" s="347">
        <v>94</v>
      </c>
      <c r="T8" s="347">
        <v>90</v>
      </c>
      <c r="U8" s="347">
        <v>96</v>
      </c>
      <c r="V8" s="347">
        <v>60</v>
      </c>
    </row>
    <row r="9" spans="1:22" x14ac:dyDescent="0.35">
      <c r="A9" s="62" t="s">
        <v>12</v>
      </c>
      <c r="B9" s="19">
        <v>1058</v>
      </c>
      <c r="C9" s="19">
        <v>1329</v>
      </c>
      <c r="D9" s="19">
        <v>1004</v>
      </c>
      <c r="E9" s="19">
        <v>1819</v>
      </c>
      <c r="F9" s="19">
        <v>1937</v>
      </c>
      <c r="G9" s="19">
        <v>2078</v>
      </c>
      <c r="H9" s="361">
        <v>956</v>
      </c>
      <c r="I9" s="479">
        <v>1178</v>
      </c>
      <c r="J9" s="19">
        <v>1178</v>
      </c>
      <c r="K9" s="19">
        <v>1188</v>
      </c>
      <c r="L9" s="19">
        <v>1188</v>
      </c>
      <c r="M9" s="19">
        <v>1192</v>
      </c>
      <c r="N9" s="19">
        <v>1116</v>
      </c>
      <c r="O9" s="514">
        <v>820</v>
      </c>
      <c r="P9" s="394">
        <v>90</v>
      </c>
      <c r="Q9" s="346">
        <v>112.99999999999999</v>
      </c>
      <c r="R9" s="346">
        <v>85</v>
      </c>
      <c r="S9" s="346">
        <v>153</v>
      </c>
      <c r="T9" s="346">
        <v>163</v>
      </c>
      <c r="U9" s="346">
        <v>186</v>
      </c>
      <c r="V9" s="346">
        <v>117</v>
      </c>
    </row>
    <row r="10" spans="1:22" x14ac:dyDescent="0.35">
      <c r="A10" s="61" t="s">
        <v>13</v>
      </c>
      <c r="B10" s="21">
        <v>985</v>
      </c>
      <c r="C10" s="21">
        <v>1009</v>
      </c>
      <c r="D10" s="21">
        <v>864</v>
      </c>
      <c r="E10" s="21">
        <v>838</v>
      </c>
      <c r="F10" s="21">
        <v>770</v>
      </c>
      <c r="G10" s="21">
        <v>869</v>
      </c>
      <c r="H10" s="362">
        <v>1133</v>
      </c>
      <c r="I10" s="485">
        <v>1053</v>
      </c>
      <c r="J10" s="21">
        <v>1053</v>
      </c>
      <c r="K10" s="21">
        <v>1053</v>
      </c>
      <c r="L10" s="21">
        <v>1053</v>
      </c>
      <c r="M10" s="21">
        <v>1152</v>
      </c>
      <c r="N10" s="21">
        <v>1144</v>
      </c>
      <c r="O10" s="515">
        <v>1080</v>
      </c>
      <c r="P10" s="347">
        <v>94</v>
      </c>
      <c r="Q10" s="347">
        <v>96</v>
      </c>
      <c r="R10" s="347">
        <v>82</v>
      </c>
      <c r="S10" s="347">
        <v>80</v>
      </c>
      <c r="T10" s="347">
        <v>67</v>
      </c>
      <c r="U10" s="347">
        <v>76</v>
      </c>
      <c r="V10" s="347">
        <v>105</v>
      </c>
    </row>
    <row r="11" spans="1:22" x14ac:dyDescent="0.35">
      <c r="A11" s="62" t="s">
        <v>19</v>
      </c>
      <c r="B11" s="73">
        <v>740</v>
      </c>
      <c r="C11" s="73">
        <v>833</v>
      </c>
      <c r="D11" s="73">
        <v>696</v>
      </c>
      <c r="E11" s="73">
        <v>579</v>
      </c>
      <c r="F11" s="73">
        <v>527</v>
      </c>
      <c r="G11" s="73">
        <v>507</v>
      </c>
      <c r="H11" s="510">
        <v>567</v>
      </c>
      <c r="I11" s="512">
        <v>1055</v>
      </c>
      <c r="J11" s="73">
        <v>1055</v>
      </c>
      <c r="K11" s="73">
        <v>1055</v>
      </c>
      <c r="L11" s="73">
        <v>1219</v>
      </c>
      <c r="M11" s="73">
        <v>1265</v>
      </c>
      <c r="N11" s="73">
        <v>1336</v>
      </c>
      <c r="O11" s="517">
        <v>2530</v>
      </c>
      <c r="P11" s="394">
        <v>70</v>
      </c>
      <c r="Q11" s="346">
        <v>79</v>
      </c>
      <c r="R11" s="346">
        <v>66</v>
      </c>
      <c r="S11" s="346">
        <v>47</v>
      </c>
      <c r="T11" s="346">
        <v>42</v>
      </c>
      <c r="U11" s="346">
        <v>38</v>
      </c>
      <c r="V11" s="346">
        <v>22</v>
      </c>
    </row>
    <row r="12" spans="1:22" x14ac:dyDescent="0.35">
      <c r="A12" s="149" t="s">
        <v>148</v>
      </c>
      <c r="B12" s="24">
        <v>15183</v>
      </c>
      <c r="C12" s="24">
        <v>15461</v>
      </c>
      <c r="D12" s="24">
        <v>14646</v>
      </c>
      <c r="E12" s="24">
        <v>16327</v>
      </c>
      <c r="F12" s="24">
        <v>16701</v>
      </c>
      <c r="G12" s="24">
        <v>20014</v>
      </c>
      <c r="H12" s="364">
        <v>16571</v>
      </c>
      <c r="I12" s="487">
        <v>18541</v>
      </c>
      <c r="J12" s="24">
        <v>17688</v>
      </c>
      <c r="K12" s="24">
        <v>18726</v>
      </c>
      <c r="L12" s="24">
        <v>19674</v>
      </c>
      <c r="M12" s="24">
        <v>20087</v>
      </c>
      <c r="N12" s="24">
        <v>19485</v>
      </c>
      <c r="O12" s="518">
        <v>20230</v>
      </c>
      <c r="P12" s="350">
        <v>82</v>
      </c>
      <c r="Q12" s="350">
        <v>87</v>
      </c>
      <c r="R12" s="350">
        <v>78</v>
      </c>
      <c r="S12" s="350">
        <v>83</v>
      </c>
      <c r="T12" s="350">
        <v>83</v>
      </c>
      <c r="U12" s="350">
        <v>103</v>
      </c>
      <c r="V12" s="350">
        <v>82</v>
      </c>
    </row>
    <row r="13" spans="1:22" x14ac:dyDescent="0.35">
      <c r="A13"/>
      <c r="B13"/>
      <c r="I13"/>
      <c r="P13"/>
    </row>
    <row r="14" spans="1:22" x14ac:dyDescent="0.35">
      <c r="A14" s="192" t="s">
        <v>273</v>
      </c>
      <c r="B14" s="136"/>
      <c r="I14" s="136"/>
      <c r="P14" s="136"/>
    </row>
    <row r="15" spans="1:22" x14ac:dyDescent="0.35">
      <c r="Q15" s="315"/>
      <c r="R15" s="315"/>
      <c r="S15" s="315"/>
      <c r="T15" s="315"/>
      <c r="U15" s="315"/>
      <c r="V15" s="315"/>
    </row>
    <row r="16" spans="1:22" x14ac:dyDescent="0.35">
      <c r="A16" s="8" t="s">
        <v>8</v>
      </c>
      <c r="P16" s="315"/>
      <c r="Q16" s="315"/>
      <c r="R16" s="315"/>
      <c r="S16" s="315"/>
      <c r="T16" s="315"/>
      <c r="U16" s="315"/>
      <c r="V16" s="315"/>
    </row>
    <row r="17" spans="16:22" x14ac:dyDescent="0.35">
      <c r="P17" s="315"/>
      <c r="Q17" s="315"/>
      <c r="R17" s="315"/>
      <c r="S17" s="315"/>
      <c r="T17" s="315"/>
      <c r="U17" s="315"/>
      <c r="V17" s="315"/>
    </row>
    <row r="18" spans="16:22" x14ac:dyDescent="0.35">
      <c r="P18" s="315"/>
      <c r="Q18" s="315"/>
      <c r="R18" s="315"/>
      <c r="S18" s="315"/>
      <c r="T18" s="315"/>
      <c r="U18" s="315"/>
      <c r="V18" s="315"/>
    </row>
    <row r="19" spans="16:22" x14ac:dyDescent="0.35">
      <c r="P19" s="315"/>
      <c r="Q19" s="315"/>
      <c r="R19" s="315"/>
      <c r="S19" s="315"/>
      <c r="T19" s="315"/>
      <c r="U19" s="315"/>
      <c r="V19" s="315"/>
    </row>
    <row r="20" spans="16:22" x14ac:dyDescent="0.35">
      <c r="P20" s="315"/>
      <c r="Q20" s="315"/>
      <c r="R20" s="315"/>
      <c r="S20" s="315"/>
      <c r="T20" s="315"/>
      <c r="U20" s="315"/>
      <c r="V20" s="315"/>
    </row>
    <row r="21" spans="16:22" x14ac:dyDescent="0.35">
      <c r="P21" s="315"/>
      <c r="Q21" s="315"/>
      <c r="R21" s="315"/>
      <c r="S21" s="315"/>
      <c r="T21" s="315"/>
      <c r="U21" s="315"/>
      <c r="V21" s="315"/>
    </row>
    <row r="22" spans="16:22" x14ac:dyDescent="0.35">
      <c r="P22" s="315"/>
      <c r="Q22" s="315"/>
      <c r="R22" s="315"/>
      <c r="S22" s="315"/>
      <c r="T22" s="315"/>
      <c r="U22" s="315"/>
      <c r="V22" s="315"/>
    </row>
    <row r="23" spans="16:22" x14ac:dyDescent="0.35">
      <c r="P23" s="315"/>
      <c r="Q23" s="315"/>
      <c r="R23" s="315"/>
      <c r="S23" s="315"/>
      <c r="T23" s="315"/>
      <c r="U23" s="315"/>
      <c r="V23" s="315"/>
    </row>
  </sheetData>
  <mergeCells count="3">
    <mergeCell ref="B3:H3"/>
    <mergeCell ref="I3:O3"/>
    <mergeCell ref="P3:V3"/>
  </mergeCells>
  <hyperlinks>
    <hyperlink ref="A16" location="Index!A1" display="Back to index" xr:uid="{C2FA60A1-413B-4BAB-BA4D-E8EF1FC56D23}"/>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65F21-237B-45F6-87E4-D1EE99A5216F}">
  <sheetPr codeName="Sheet28">
    <tabColor rgb="FF00B050"/>
  </sheetPr>
  <dimension ref="A1:J17"/>
  <sheetViews>
    <sheetView zoomScaleNormal="100" workbookViewId="0">
      <pane xSplit="1" ySplit="2" topLeftCell="B3" activePane="bottomRight" state="frozen"/>
      <selection activeCell="F16" sqref="F16"/>
      <selection pane="topRight" activeCell="F16" sqref="F16"/>
      <selection pane="bottomLeft" activeCell="F16" sqref="F16"/>
      <selection pane="bottomRight"/>
    </sheetView>
  </sheetViews>
  <sheetFormatPr defaultColWidth="8.81640625" defaultRowHeight="14.5" x14ac:dyDescent="0.35"/>
  <cols>
    <col min="1" max="1" width="49" style="2" customWidth="1"/>
    <col min="2" max="7" width="10.6328125" style="2" customWidth="1"/>
    <col min="8" max="8" width="13.81640625" style="2" customWidth="1"/>
    <col min="9" max="9" width="13.81640625" style="297" customWidth="1"/>
    <col min="10" max="10" width="10.36328125" style="2" customWidth="1"/>
    <col min="11" max="16384" width="8.81640625" style="2"/>
  </cols>
  <sheetData>
    <row r="1" spans="1:10" x14ac:dyDescent="0.35">
      <c r="A1" s="9" t="s">
        <v>131</v>
      </c>
      <c r="B1" s="9"/>
    </row>
    <row r="3" spans="1:10" ht="28" customHeight="1" x14ac:dyDescent="0.35">
      <c r="A3" s="90" t="s">
        <v>9</v>
      </c>
      <c r="B3" s="110" t="s">
        <v>139</v>
      </c>
      <c r="C3" s="110" t="s">
        <v>140</v>
      </c>
      <c r="D3" s="110" t="s">
        <v>141</v>
      </c>
      <c r="E3" s="110" t="s">
        <v>142</v>
      </c>
      <c r="F3" s="110" t="s">
        <v>143</v>
      </c>
      <c r="G3" s="90" t="s">
        <v>130</v>
      </c>
      <c r="H3" s="110" t="s">
        <v>10</v>
      </c>
      <c r="I3" s="110" t="s">
        <v>192</v>
      </c>
      <c r="J3" s="110" t="s">
        <v>11</v>
      </c>
    </row>
    <row r="4" spans="1:10" x14ac:dyDescent="0.35">
      <c r="A4" s="19" t="s">
        <v>132</v>
      </c>
      <c r="B4" s="19">
        <v>36021</v>
      </c>
      <c r="C4" s="19">
        <v>36561</v>
      </c>
      <c r="D4" s="19">
        <v>40007</v>
      </c>
      <c r="E4" s="19">
        <v>40583</v>
      </c>
      <c r="F4" s="19">
        <v>41436</v>
      </c>
      <c r="G4" s="19">
        <v>43848</v>
      </c>
      <c r="H4" s="256">
        <v>5.8210251954821893E-2</v>
      </c>
      <c r="I4" s="256">
        <f>(Table2_2[[#This Row],[2020/2021]]-Table2_2[[#This Row],[2018/2019]])/Table2_2[[#This Row],[2018/2019]]</f>
        <v>8.0452406179927549E-2</v>
      </c>
      <c r="J4" s="256">
        <v>0.21728991421670693</v>
      </c>
    </row>
    <row r="5" spans="1:10" x14ac:dyDescent="0.35">
      <c r="A5" s="21" t="s">
        <v>12</v>
      </c>
      <c r="B5" s="21">
        <v>8739</v>
      </c>
      <c r="C5" s="21">
        <v>8766</v>
      </c>
      <c r="D5" s="21">
        <v>8729</v>
      </c>
      <c r="E5" s="21">
        <v>8659</v>
      </c>
      <c r="F5" s="21">
        <v>8686</v>
      </c>
      <c r="G5" s="21">
        <v>8590</v>
      </c>
      <c r="H5" s="303">
        <v>-1.1052268017499424E-2</v>
      </c>
      <c r="I5" s="303">
        <f>(Table2_2[[#This Row],[2020/2021]]-Table2_2[[#This Row],[2018/2019]])/Table2_2[[#This Row],[2018/2019]]</f>
        <v>-7.9685875967201759E-3</v>
      </c>
      <c r="J5" s="303">
        <v>-1.7050005721478429E-2</v>
      </c>
    </row>
    <row r="6" spans="1:10" x14ac:dyDescent="0.35">
      <c r="A6" s="19" t="s">
        <v>13</v>
      </c>
      <c r="B6" s="19">
        <v>7506</v>
      </c>
      <c r="C6" s="19">
        <v>7550</v>
      </c>
      <c r="D6" s="19">
        <v>7556</v>
      </c>
      <c r="E6" s="19">
        <v>7724</v>
      </c>
      <c r="F6" s="19">
        <v>7614</v>
      </c>
      <c r="G6" s="19">
        <v>7485</v>
      </c>
      <c r="H6" s="256">
        <v>-1.69424743892829E-2</v>
      </c>
      <c r="I6" s="256">
        <f>(Table2_2[[#This Row],[2020/2021]]-Table2_2[[#This Row],[2018/2019]])/Table2_2[[#This Row],[2018/2019]]</f>
        <v>-3.0942516830657692E-2</v>
      </c>
      <c r="J6" s="256">
        <v>-2.79776179056755E-3</v>
      </c>
    </row>
    <row r="7" spans="1:10" x14ac:dyDescent="0.35">
      <c r="A7" s="72" t="s">
        <v>133</v>
      </c>
      <c r="B7" s="74" t="s">
        <v>138</v>
      </c>
      <c r="C7" s="74" t="s">
        <v>138</v>
      </c>
      <c r="D7" s="72">
        <v>3599</v>
      </c>
      <c r="E7" s="72">
        <v>3954</v>
      </c>
      <c r="F7" s="72">
        <v>4305</v>
      </c>
      <c r="G7" s="72">
        <v>6049</v>
      </c>
      <c r="H7" s="303">
        <v>0.4051103368176539</v>
      </c>
      <c r="I7" s="303">
        <f>(Table2_2[[#This Row],[2020/2021]]-Table2_2[[#This Row],[2018/2019]])/Table2_2[[#This Row],[2018/2019]]</f>
        <v>0.52984319676277192</v>
      </c>
      <c r="J7" s="312" t="s">
        <v>138</v>
      </c>
    </row>
    <row r="8" spans="1:10" x14ac:dyDescent="0.35">
      <c r="A8" s="19" t="s">
        <v>134</v>
      </c>
      <c r="B8" s="19">
        <v>11474</v>
      </c>
      <c r="C8" s="19">
        <v>11331</v>
      </c>
      <c r="D8" s="19">
        <v>10187</v>
      </c>
      <c r="E8" s="19">
        <v>9010</v>
      </c>
      <c r="F8" s="19">
        <v>8312</v>
      </c>
      <c r="G8" s="19">
        <v>7728</v>
      </c>
      <c r="H8" s="256">
        <v>-7.0259865255052942E-2</v>
      </c>
      <c r="I8" s="256">
        <f>(Table2_2[[#This Row],[2020/2021]]-Table2_2[[#This Row],[2018/2019]])/Table2_2[[#This Row],[2018/2019]]</f>
        <v>-0.14228634850166483</v>
      </c>
      <c r="J8" s="256">
        <v>-0.32647725291964441</v>
      </c>
    </row>
    <row r="9" spans="1:10" x14ac:dyDescent="0.35">
      <c r="A9" s="21" t="s">
        <v>16</v>
      </c>
      <c r="B9" s="21">
        <v>1494</v>
      </c>
      <c r="C9" s="21">
        <v>1398</v>
      </c>
      <c r="D9" s="21">
        <v>1450</v>
      </c>
      <c r="E9" s="21">
        <v>1448</v>
      </c>
      <c r="F9" s="21">
        <v>1481</v>
      </c>
      <c r="G9" s="21">
        <v>1492</v>
      </c>
      <c r="H9" s="303">
        <v>7.4274139095205942E-3</v>
      </c>
      <c r="I9" s="303">
        <f>(Table2_2[[#This Row],[2020/2021]]-Table2_2[[#This Row],[2018/2019]])/Table2_2[[#This Row],[2018/2019]]</f>
        <v>3.0386740331491711E-2</v>
      </c>
      <c r="J9" s="303">
        <v>-1.33868808567604E-3</v>
      </c>
    </row>
    <row r="10" spans="1:10" x14ac:dyDescent="0.35">
      <c r="A10" s="19" t="s">
        <v>4</v>
      </c>
      <c r="B10" s="19">
        <v>145445</v>
      </c>
      <c r="C10" s="19">
        <v>147147</v>
      </c>
      <c r="D10" s="19">
        <v>149489</v>
      </c>
      <c r="E10" s="19">
        <v>150363</v>
      </c>
      <c r="F10" s="19">
        <v>151708</v>
      </c>
      <c r="G10" s="19">
        <v>156398</v>
      </c>
      <c r="H10" s="256">
        <v>3.0914651831149314E-2</v>
      </c>
      <c r="I10" s="256">
        <f>(Table2_2[[#This Row],[2020/2021]]-Table2_2[[#This Row],[2018/2019]])/Table2_2[[#This Row],[2018/2019]]</f>
        <v>4.0136203720330131E-2</v>
      </c>
      <c r="J10" s="256">
        <v>7.5306817009866273E-2</v>
      </c>
    </row>
    <row r="11" spans="1:10" x14ac:dyDescent="0.35">
      <c r="A11" s="21" t="s">
        <v>135</v>
      </c>
      <c r="B11" s="21">
        <v>32143</v>
      </c>
      <c r="C11" s="21">
        <v>32674</v>
      </c>
      <c r="D11" s="21">
        <v>32628</v>
      </c>
      <c r="E11" s="21">
        <v>32844</v>
      </c>
      <c r="F11" s="21">
        <v>33197</v>
      </c>
      <c r="G11" s="21">
        <v>34146</v>
      </c>
      <c r="H11" s="303">
        <v>2.8586920504864898E-2</v>
      </c>
      <c r="I11" s="303">
        <f>(Table2_2[[#This Row],[2020/2021]]-Table2_2[[#This Row],[2018/2019]])/Table2_2[[#This Row],[2018/2019]]</f>
        <v>3.9641943734015347E-2</v>
      </c>
      <c r="J11" s="303">
        <v>6.2315278598761785E-2</v>
      </c>
    </row>
    <row r="12" spans="1:10" x14ac:dyDescent="0.35">
      <c r="A12" s="111" t="s">
        <v>17</v>
      </c>
      <c r="B12" s="22">
        <v>13124</v>
      </c>
      <c r="C12" s="22">
        <v>12356</v>
      </c>
      <c r="D12" s="22">
        <v>9783</v>
      </c>
      <c r="E12" s="22">
        <v>8834</v>
      </c>
      <c r="F12" s="22">
        <v>8069</v>
      </c>
      <c r="G12" s="22">
        <v>6670</v>
      </c>
      <c r="H12" s="256">
        <v>-0.17337960094187632</v>
      </c>
      <c r="I12" s="256">
        <f>(Table2_2[[#This Row],[2020/2021]]-Table2_2[[#This Row],[2018/2019]])/Table2_2[[#This Row],[2018/2019]]</f>
        <v>-0.24496264432872991</v>
      </c>
      <c r="J12" s="256">
        <v>-0.49177080158488268</v>
      </c>
    </row>
    <row r="13" spans="1:10" x14ac:dyDescent="0.35">
      <c r="A13" s="72" t="s">
        <v>18</v>
      </c>
      <c r="B13" s="72">
        <v>33749</v>
      </c>
      <c r="C13" s="72">
        <v>34419</v>
      </c>
      <c r="D13" s="72">
        <v>34561</v>
      </c>
      <c r="E13" s="72">
        <v>34681</v>
      </c>
      <c r="F13" s="72">
        <v>35114</v>
      </c>
      <c r="G13" s="72">
        <v>35688</v>
      </c>
      <c r="H13" s="303">
        <v>1.6346756279546619E-2</v>
      </c>
      <c r="I13" s="303">
        <f>(Table2_2[[#This Row],[2020/2021]]-Table2_2[[#This Row],[2018/2019]])/Table2_2[[#This Row],[2018/2019]]</f>
        <v>2.9036071624232287E-2</v>
      </c>
      <c r="J13" s="303">
        <v>5.7453554179383096E-2</v>
      </c>
    </row>
    <row r="14" spans="1:10" x14ac:dyDescent="0.35">
      <c r="A14" s="19" t="s">
        <v>136</v>
      </c>
      <c r="B14" s="19">
        <v>2140</v>
      </c>
      <c r="C14" s="19">
        <v>1951</v>
      </c>
      <c r="D14" s="19">
        <v>1684</v>
      </c>
      <c r="E14" s="19">
        <v>1745</v>
      </c>
      <c r="F14" s="19">
        <v>1690</v>
      </c>
      <c r="G14" s="19">
        <v>1778</v>
      </c>
      <c r="H14" s="256">
        <v>5.2071005917159761E-2</v>
      </c>
      <c r="I14" s="256">
        <f>(Table2_2[[#This Row],[2020/2021]]-Table2_2[[#This Row],[2018/2019]])/Table2_2[[#This Row],[2018/2019]]</f>
        <v>1.8911174785100286E-2</v>
      </c>
      <c r="J14" s="256">
        <v>-0.16915887850467301</v>
      </c>
    </row>
    <row r="15" spans="1:10" x14ac:dyDescent="0.35">
      <c r="A15" s="21" t="s">
        <v>137</v>
      </c>
      <c r="B15" s="21">
        <v>13786</v>
      </c>
      <c r="C15" s="21">
        <v>13607</v>
      </c>
      <c r="D15" s="21">
        <v>12810</v>
      </c>
      <c r="E15" s="21">
        <v>12713</v>
      </c>
      <c r="F15" s="21">
        <v>12516</v>
      </c>
      <c r="G15" s="21">
        <v>12467</v>
      </c>
      <c r="H15" s="303">
        <v>-3.9149888143176735E-3</v>
      </c>
      <c r="I15" s="303">
        <f>(Table2_2[[#This Row],[2020/2021]]-Table2_2[[#This Row],[2018/2019]])/Table2_2[[#This Row],[2018/2019]]</f>
        <v>-1.9350271375757098E-2</v>
      </c>
      <c r="J15" s="303">
        <v>-9.5676773538372256E-2</v>
      </c>
    </row>
    <row r="16" spans="1:10" x14ac:dyDescent="0.35">
      <c r="A16" s="19" t="s">
        <v>19</v>
      </c>
      <c r="B16" s="19">
        <v>6349</v>
      </c>
      <c r="C16" s="19">
        <v>6521</v>
      </c>
      <c r="D16" s="19">
        <v>6621</v>
      </c>
      <c r="E16" s="19">
        <v>6666</v>
      </c>
      <c r="F16" s="19">
        <v>6642</v>
      </c>
      <c r="G16" s="19">
        <v>6562</v>
      </c>
      <c r="H16" s="256">
        <v>-1.20445648900933E-2</v>
      </c>
      <c r="I16" s="256">
        <f>(Table2_2[[#This Row],[2020/2021]]-Table2_2[[#This Row],[2018/2019]])/Table2_2[[#This Row],[2018/2019]]</f>
        <v>-1.5601560156015602E-2</v>
      </c>
      <c r="J16" s="256">
        <v>3.3548590329185703E-2</v>
      </c>
    </row>
    <row r="17" spans="1:10" x14ac:dyDescent="0.35">
      <c r="A17" s="112" t="s">
        <v>22</v>
      </c>
      <c r="B17" s="112">
        <v>226466</v>
      </c>
      <c r="C17" s="112">
        <v>223796</v>
      </c>
      <c r="D17" s="112">
        <v>219662</v>
      </c>
      <c r="E17" s="112">
        <v>219269</v>
      </c>
      <c r="F17" s="112">
        <v>220553</v>
      </c>
      <c r="G17" s="112">
        <v>225613</v>
      </c>
      <c r="H17" s="313">
        <f>(Table2_2[[#This Row],[2020/2021]]-Table2_2[[#This Row],[2019/2020]])/Table2_2[[#This Row],[2019/2020]]</f>
        <v>2.2942331321723124E-2</v>
      </c>
      <c r="I17" s="313">
        <f>(Table2_2[[#This Row],[2020/2021]]-Table2_2[[#This Row],[2018/2019]])/Table2_2[[#This Row],[2018/2019]]</f>
        <v>2.8932498437991689E-2</v>
      </c>
      <c r="J17" s="313">
        <f>(Table2_2[[#This Row],[2020/2021]]-Table2_2[[#This Row],[2015/2016]])/Table2_2[[#This Row],[2015/2016]]</f>
        <v>-3.7665698162196535E-3</v>
      </c>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 id="{9BA24BE6-0FAC-4EFA-A240-6AE3A60387BA}">
            <x14:iconSet iconSet="3Triangles">
              <x14:cfvo type="percent">
                <xm:f>0</xm:f>
              </x14:cfvo>
              <x14:cfvo type="num">
                <xm:f>0</xm:f>
              </x14:cfvo>
              <x14:cfvo type="num" gte="0">
                <xm:f>0</xm:f>
              </x14:cfvo>
            </x14:iconSet>
          </x14:cfRule>
          <xm:sqref>H4:I17</xm:sqref>
        </x14:conditionalFormatting>
        <x14:conditionalFormatting xmlns:xm="http://schemas.microsoft.com/office/excel/2006/main">
          <x14:cfRule type="iconSet" priority="1" id="{BC7EE124-0870-4375-8EE5-4D664F1A1C5B}">
            <x14:iconSet iconSet="3Triangles">
              <x14:cfvo type="percent">
                <xm:f>0</xm:f>
              </x14:cfvo>
              <x14:cfvo type="num">
                <xm:f>0</xm:f>
              </x14:cfvo>
              <x14:cfvo type="num" gte="0">
                <xm:f>0</xm:f>
              </x14:cfvo>
            </x14:iconSet>
          </x14:cfRule>
          <xm:sqref>J4:J17</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094A-97ED-44BF-BF59-FFA73ACDB046}">
  <sheetPr codeName="Sheet29">
    <tabColor rgb="FF00B050"/>
  </sheetPr>
  <dimension ref="A1:C32"/>
  <sheetViews>
    <sheetView topLeftCell="A18" zoomScaleNormal="100" workbookViewId="0">
      <selection activeCell="A32" sqref="A32"/>
    </sheetView>
  </sheetViews>
  <sheetFormatPr defaultColWidth="8.81640625" defaultRowHeight="14.5" x14ac:dyDescent="0.35"/>
  <cols>
    <col min="1" max="1" width="41" style="2" customWidth="1"/>
    <col min="2" max="2" width="21.81640625" style="2" customWidth="1"/>
    <col min="3" max="3" width="19.54296875" style="2" customWidth="1"/>
    <col min="4" max="5" width="8.81640625" style="2"/>
    <col min="6" max="8" width="8.81640625" style="2" customWidth="1"/>
    <col min="9" max="16384" width="8.81640625" style="2"/>
  </cols>
  <sheetData>
    <row r="1" spans="1:3" x14ac:dyDescent="0.35">
      <c r="A1" s="13" t="s">
        <v>264</v>
      </c>
    </row>
    <row r="3" spans="1:3" s="295" customFormat="1" ht="29" x14ac:dyDescent="0.35">
      <c r="A3" s="298" t="s">
        <v>213</v>
      </c>
    </row>
    <row r="4" spans="1:3" ht="43" customHeight="1" x14ac:dyDescent="0.35">
      <c r="A4" s="16" t="s">
        <v>121</v>
      </c>
      <c r="B4" s="17" t="s">
        <v>122</v>
      </c>
      <c r="C4" s="17" t="s">
        <v>123</v>
      </c>
    </row>
    <row r="5" spans="1:3" x14ac:dyDescent="0.35">
      <c r="A5" s="76" t="s">
        <v>126</v>
      </c>
      <c r="B5" s="106">
        <v>26000</v>
      </c>
      <c r="C5" s="104" t="s">
        <v>125</v>
      </c>
    </row>
    <row r="6" spans="1:3" ht="43.5" x14ac:dyDescent="0.35">
      <c r="A6" s="71" t="s">
        <v>216</v>
      </c>
      <c r="B6" s="80" t="s">
        <v>127</v>
      </c>
      <c r="C6" s="105">
        <v>15000</v>
      </c>
    </row>
    <row r="7" spans="1:3" s="297" customFormat="1" x14ac:dyDescent="0.35">
      <c r="A7" s="300" t="s">
        <v>12</v>
      </c>
      <c r="B7" s="302"/>
      <c r="C7" s="105">
        <v>10000</v>
      </c>
    </row>
    <row r="8" spans="1:3" x14ac:dyDescent="0.35">
      <c r="A8" s="76" t="s">
        <v>129</v>
      </c>
      <c r="B8" s="106" t="s">
        <v>127</v>
      </c>
      <c r="C8" s="104" t="s">
        <v>127</v>
      </c>
    </row>
    <row r="9" spans="1:3" x14ac:dyDescent="0.35">
      <c r="A9" s="107"/>
      <c r="B9" s="108"/>
      <c r="C9" s="109"/>
    </row>
    <row r="10" spans="1:3" s="297" customFormat="1" x14ac:dyDescent="0.35">
      <c r="A10" s="304"/>
    </row>
    <row r="11" spans="1:3" s="297" customFormat="1" ht="29" x14ac:dyDescent="0.35">
      <c r="A11" s="298" t="s">
        <v>217</v>
      </c>
    </row>
    <row r="12" spans="1:3" s="297" customFormat="1" ht="43.5" x14ac:dyDescent="0.35">
      <c r="A12" s="298" t="s">
        <v>121</v>
      </c>
      <c r="B12" s="299" t="s">
        <v>122</v>
      </c>
      <c r="C12" s="299" t="s">
        <v>123</v>
      </c>
    </row>
    <row r="13" spans="1:3" s="297" customFormat="1" x14ac:dyDescent="0.35">
      <c r="A13" s="301" t="s">
        <v>126</v>
      </c>
      <c r="B13" s="106">
        <v>26000</v>
      </c>
      <c r="C13" s="104" t="s">
        <v>125</v>
      </c>
    </row>
    <row r="14" spans="1:3" s="297" customFormat="1" x14ac:dyDescent="0.35">
      <c r="A14" s="300" t="s">
        <v>215</v>
      </c>
      <c r="B14" s="311" t="s">
        <v>127</v>
      </c>
      <c r="C14" s="105">
        <v>10000</v>
      </c>
    </row>
    <row r="15" spans="1:3" s="297" customFormat="1" x14ac:dyDescent="0.35">
      <c r="A15" s="301" t="s">
        <v>129</v>
      </c>
      <c r="B15" s="106" t="s">
        <v>127</v>
      </c>
      <c r="C15" s="104" t="s">
        <v>127</v>
      </c>
    </row>
    <row r="16" spans="1:3" s="297" customFormat="1" x14ac:dyDescent="0.35">
      <c r="A16" s="107"/>
      <c r="B16" s="108"/>
      <c r="C16" s="109"/>
    </row>
    <row r="17" spans="1:3" s="297" customFormat="1" x14ac:dyDescent="0.35">
      <c r="A17" s="304" t="s">
        <v>128</v>
      </c>
    </row>
    <row r="18" spans="1:3" s="297" customFormat="1" x14ac:dyDescent="0.35">
      <c r="A18" s="304" t="s">
        <v>124</v>
      </c>
    </row>
    <row r="19" spans="1:3" s="297" customFormat="1" x14ac:dyDescent="0.35">
      <c r="A19" s="304"/>
    </row>
    <row r="20" spans="1:3" s="297" customFormat="1" ht="29" x14ac:dyDescent="0.35">
      <c r="A20" s="298" t="s">
        <v>214</v>
      </c>
    </row>
    <row r="21" spans="1:3" s="295" customFormat="1" ht="43.5" x14ac:dyDescent="0.35">
      <c r="A21" s="298" t="s">
        <v>121</v>
      </c>
      <c r="B21" s="299" t="s">
        <v>122</v>
      </c>
      <c r="C21" s="299" t="s">
        <v>123</v>
      </c>
    </row>
    <row r="22" spans="1:3" s="295" customFormat="1" ht="29" x14ac:dyDescent="0.35">
      <c r="A22" s="301" t="s">
        <v>205</v>
      </c>
      <c r="B22" s="307" t="s">
        <v>210</v>
      </c>
      <c r="C22" s="305" t="s">
        <v>211</v>
      </c>
    </row>
    <row r="23" spans="1:3" s="295" customFormat="1" x14ac:dyDescent="0.35">
      <c r="A23" s="300" t="s">
        <v>206</v>
      </c>
      <c r="B23" s="308" t="s">
        <v>21</v>
      </c>
      <c r="C23" s="309">
        <v>26000</v>
      </c>
    </row>
    <row r="24" spans="1:3" s="295" customFormat="1" x14ac:dyDescent="0.35">
      <c r="A24" s="301" t="s">
        <v>48</v>
      </c>
      <c r="B24" s="307" t="s">
        <v>212</v>
      </c>
      <c r="C24" s="306">
        <v>15000</v>
      </c>
    </row>
    <row r="25" spans="1:3" s="295" customFormat="1" x14ac:dyDescent="0.35">
      <c r="A25" s="300" t="s">
        <v>207</v>
      </c>
      <c r="B25" s="308" t="s">
        <v>21</v>
      </c>
      <c r="C25" s="309">
        <v>15000</v>
      </c>
    </row>
    <row r="26" spans="1:3" s="295" customFormat="1" x14ac:dyDescent="0.35">
      <c r="A26" s="301" t="s">
        <v>208</v>
      </c>
      <c r="B26" s="310" t="s">
        <v>21</v>
      </c>
      <c r="C26" s="306">
        <v>12000</v>
      </c>
    </row>
    <row r="27" spans="1:3" s="295" customFormat="1" ht="29" x14ac:dyDescent="0.35">
      <c r="A27" s="300" t="s">
        <v>209</v>
      </c>
      <c r="B27" s="308" t="s">
        <v>21</v>
      </c>
      <c r="C27" s="309">
        <v>9000</v>
      </c>
    </row>
    <row r="28" spans="1:3" s="295" customFormat="1" x14ac:dyDescent="0.35">
      <c r="A28" s="296"/>
    </row>
    <row r="29" spans="1:3" x14ac:dyDescent="0.35">
      <c r="A29" s="92" t="s">
        <v>218</v>
      </c>
    </row>
    <row r="30" spans="1:3" x14ac:dyDescent="0.35">
      <c r="A30" s="92" t="s">
        <v>124</v>
      </c>
    </row>
    <row r="31" spans="1:3" s="297" customFormat="1" x14ac:dyDescent="0.35">
      <c r="A31" s="304"/>
    </row>
    <row r="32" spans="1:3" x14ac:dyDescent="0.35">
      <c r="A32" s="8" t="s">
        <v>8</v>
      </c>
    </row>
  </sheetData>
  <hyperlinks>
    <hyperlink ref="A32" location="Index!A1" display="Back to index" xr:uid="{3DDFE441-CEE2-4784-9C30-8CCF4282F2E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E5F54-CB31-4EFD-B851-C7BABE67BE13}">
  <sheetPr codeName="Sheet4">
    <tabColor rgb="FF00B050"/>
  </sheetPr>
  <dimension ref="A1:U31"/>
  <sheetViews>
    <sheetView showGridLines="0" workbookViewId="0">
      <pane xSplit="1" ySplit="4" topLeftCell="B5" activePane="bottomRight" state="frozen"/>
      <selection activeCell="H4" sqref="H4:H6"/>
      <selection pane="topRight" activeCell="H4" sqref="H4:H6"/>
      <selection pane="bottomLeft" activeCell="H4" sqref="H4:H6"/>
      <selection pane="bottomRight" activeCell="A15" sqref="A15"/>
    </sheetView>
  </sheetViews>
  <sheetFormatPr defaultColWidth="8.81640625" defaultRowHeight="14.5" x14ac:dyDescent="0.35"/>
  <cols>
    <col min="1" max="1" width="21.453125" customWidth="1"/>
    <col min="2" max="10" width="12.90625" customWidth="1"/>
    <col min="11" max="11" width="12" customWidth="1"/>
    <col min="12" max="12" width="12" style="209" customWidth="1"/>
    <col min="13" max="13" width="12" customWidth="1"/>
    <col min="14" max="14" width="12.54296875" customWidth="1"/>
    <col min="15" max="16" width="10.81640625" customWidth="1"/>
  </cols>
  <sheetData>
    <row r="1" spans="1:16" x14ac:dyDescent="0.35">
      <c r="A1" s="13" t="s">
        <v>219</v>
      </c>
      <c r="B1" s="13"/>
      <c r="C1" s="13"/>
      <c r="D1" s="13"/>
      <c r="E1" s="13"/>
      <c r="F1" s="13"/>
      <c r="G1" s="13"/>
    </row>
    <row r="2" spans="1:16" x14ac:dyDescent="0.35">
      <c r="A2" s="13"/>
      <c r="B2" s="13"/>
      <c r="C2" s="13"/>
      <c r="D2" s="13"/>
      <c r="E2" s="13"/>
      <c r="F2" s="13"/>
      <c r="G2" s="13"/>
    </row>
    <row r="3" spans="1:16" s="314" customFormat="1" x14ac:dyDescent="0.35">
      <c r="A3" s="212"/>
      <c r="B3" s="559" t="s">
        <v>70</v>
      </c>
      <c r="C3" s="559"/>
      <c r="D3" s="559"/>
      <c r="E3" s="559"/>
      <c r="F3" s="559"/>
      <c r="G3" s="559"/>
      <c r="H3" s="559"/>
      <c r="I3" s="559"/>
      <c r="J3" s="559"/>
      <c r="K3" s="556" t="s">
        <v>295</v>
      </c>
      <c r="L3" s="557"/>
      <c r="M3" s="557"/>
    </row>
    <row r="4" spans="1:16" s="532" customFormat="1" ht="29" x14ac:dyDescent="0.35">
      <c r="A4" s="369" t="s">
        <v>9</v>
      </c>
      <c r="B4" s="383" t="s">
        <v>289</v>
      </c>
      <c r="C4" s="383" t="s">
        <v>290</v>
      </c>
      <c r="D4" s="383" t="s">
        <v>291</v>
      </c>
      <c r="E4" s="383" t="s">
        <v>292</v>
      </c>
      <c r="F4" s="383" t="s">
        <v>284</v>
      </c>
      <c r="G4" s="383" t="s">
        <v>285</v>
      </c>
      <c r="H4" s="383" t="s">
        <v>286</v>
      </c>
      <c r="I4" s="523" t="s">
        <v>287</v>
      </c>
      <c r="J4" s="523" t="s">
        <v>288</v>
      </c>
      <c r="K4" s="530" t="s">
        <v>318</v>
      </c>
      <c r="L4" s="531" t="s">
        <v>320</v>
      </c>
      <c r="M4" s="531" t="s">
        <v>319</v>
      </c>
    </row>
    <row r="5" spans="1:16" x14ac:dyDescent="0.35">
      <c r="A5" s="10" t="s">
        <v>12</v>
      </c>
      <c r="B5" s="19">
        <v>174428</v>
      </c>
      <c r="C5" s="19">
        <v>141900</v>
      </c>
      <c r="D5" s="19">
        <v>139199</v>
      </c>
      <c r="E5" s="19">
        <v>144148</v>
      </c>
      <c r="F5" s="19">
        <v>143340</v>
      </c>
      <c r="G5" s="19">
        <v>176325</v>
      </c>
      <c r="H5" s="19">
        <v>177454</v>
      </c>
      <c r="I5" s="19">
        <v>178088</v>
      </c>
      <c r="J5" s="361">
        <v>184008</v>
      </c>
      <c r="K5" s="365">
        <v>3.324199272269889</v>
      </c>
      <c r="L5" s="346">
        <v>3.6933515164493338</v>
      </c>
      <c r="M5" s="346">
        <v>27.652135305380583</v>
      </c>
      <c r="P5" s="20"/>
    </row>
    <row r="6" spans="1:16" x14ac:dyDescent="0.35">
      <c r="A6" s="11" t="s">
        <v>13</v>
      </c>
      <c r="B6" s="21">
        <v>166091</v>
      </c>
      <c r="C6" s="21">
        <v>138238</v>
      </c>
      <c r="D6" s="21">
        <v>133618</v>
      </c>
      <c r="E6" s="21">
        <v>141245</v>
      </c>
      <c r="F6" s="21">
        <v>141867</v>
      </c>
      <c r="G6" s="21">
        <v>168273</v>
      </c>
      <c r="H6" s="21">
        <v>170034</v>
      </c>
      <c r="I6" s="21">
        <v>170260</v>
      </c>
      <c r="J6" s="362">
        <v>176950</v>
      </c>
      <c r="K6" s="366">
        <v>3.9292846235169736</v>
      </c>
      <c r="L6" s="347">
        <v>4.0674218097556958</v>
      </c>
      <c r="M6" s="347">
        <v>25.278770929944422</v>
      </c>
      <c r="P6" s="20"/>
    </row>
    <row r="7" spans="1:16" x14ac:dyDescent="0.35">
      <c r="A7" s="10" t="s">
        <v>14</v>
      </c>
      <c r="B7" s="19">
        <v>4253</v>
      </c>
      <c r="C7" s="19">
        <v>16773</v>
      </c>
      <c r="D7" s="19">
        <v>35414</v>
      </c>
      <c r="E7" s="19">
        <v>62454</v>
      </c>
      <c r="F7" s="19">
        <v>66751</v>
      </c>
      <c r="G7" s="19">
        <v>74621</v>
      </c>
      <c r="H7" s="19">
        <v>80027</v>
      </c>
      <c r="I7" s="19">
        <v>78459</v>
      </c>
      <c r="J7" s="361">
        <v>79964</v>
      </c>
      <c r="K7" s="365">
        <v>1.9181993142915406</v>
      </c>
      <c r="L7" s="346">
        <v>-7.8723430842090783E-2</v>
      </c>
      <c r="M7" s="346">
        <v>28.036634963333011</v>
      </c>
      <c r="P7" s="20"/>
    </row>
    <row r="8" spans="1:16" x14ac:dyDescent="0.35">
      <c r="A8" s="11" t="s">
        <v>15</v>
      </c>
      <c r="B8" s="21">
        <v>219931</v>
      </c>
      <c r="C8" s="21">
        <v>213629</v>
      </c>
      <c r="D8" s="21">
        <v>204788</v>
      </c>
      <c r="E8" s="21">
        <v>185279</v>
      </c>
      <c r="F8" s="21">
        <v>165815</v>
      </c>
      <c r="G8" s="21">
        <v>127232</v>
      </c>
      <c r="H8" s="21">
        <v>99659</v>
      </c>
      <c r="I8" s="21">
        <v>98468</v>
      </c>
      <c r="J8" s="362">
        <v>91185</v>
      </c>
      <c r="K8" s="366">
        <v>-7.3963114920583344</v>
      </c>
      <c r="L8" s="347">
        <v>-8.5029952136786431</v>
      </c>
      <c r="M8" s="347">
        <v>-50.785032302635479</v>
      </c>
    </row>
    <row r="9" spans="1:16" x14ac:dyDescent="0.35">
      <c r="A9" s="10" t="s">
        <v>16</v>
      </c>
      <c r="B9" s="19">
        <v>2897</v>
      </c>
      <c r="C9" s="19">
        <v>5027</v>
      </c>
      <c r="D9" s="19">
        <v>6909</v>
      </c>
      <c r="E9" s="19">
        <v>7714</v>
      </c>
      <c r="F9" s="19">
        <v>7011</v>
      </c>
      <c r="G9" s="19">
        <v>4972</v>
      </c>
      <c r="H9" s="19">
        <v>3424</v>
      </c>
      <c r="I9" s="19">
        <v>3194</v>
      </c>
      <c r="J9" s="361">
        <v>2836</v>
      </c>
      <c r="K9" s="365">
        <v>-11.208515967438949</v>
      </c>
      <c r="L9" s="346">
        <v>-17.172897196261683</v>
      </c>
      <c r="M9" s="346">
        <v>-63.235675395385016</v>
      </c>
      <c r="O9" s="157"/>
    </row>
    <row r="10" spans="1:16" x14ac:dyDescent="0.35">
      <c r="A10" s="11" t="s">
        <v>17</v>
      </c>
      <c r="B10" s="21">
        <v>69234</v>
      </c>
      <c r="C10" s="21">
        <v>96811</v>
      </c>
      <c r="D10" s="21">
        <v>111934</v>
      </c>
      <c r="E10" s="21">
        <v>84120</v>
      </c>
      <c r="F10" s="21">
        <v>73099</v>
      </c>
      <c r="G10" s="21">
        <v>55589</v>
      </c>
      <c r="H10" s="21">
        <v>9515</v>
      </c>
      <c r="I10" s="21">
        <v>9345</v>
      </c>
      <c r="J10" s="362">
        <v>10009</v>
      </c>
      <c r="K10" s="366">
        <v>7.1054039593365399</v>
      </c>
      <c r="L10" s="347">
        <v>5.1918024172359436</v>
      </c>
      <c r="M10" s="347">
        <v>-88.101521635758445</v>
      </c>
    </row>
    <row r="11" spans="1:16" x14ac:dyDescent="0.35">
      <c r="A11" s="10" t="s">
        <v>18</v>
      </c>
      <c r="B11" s="19">
        <v>760170</v>
      </c>
      <c r="C11" s="19">
        <v>736403</v>
      </c>
      <c r="D11" s="19">
        <v>761230</v>
      </c>
      <c r="E11" s="19">
        <v>757296</v>
      </c>
      <c r="F11" s="19">
        <v>770034</v>
      </c>
      <c r="G11" s="19">
        <v>747169</v>
      </c>
      <c r="H11" s="19">
        <v>778858</v>
      </c>
      <c r="I11" s="19">
        <v>808951</v>
      </c>
      <c r="J11" s="361">
        <v>811135</v>
      </c>
      <c r="K11" s="365">
        <v>0.26997926944895306</v>
      </c>
      <c r="L11" s="346">
        <v>4.1441443754830791</v>
      </c>
      <c r="M11" s="346">
        <v>7.1093733493904629</v>
      </c>
    </row>
    <row r="12" spans="1:16" x14ac:dyDescent="0.35">
      <c r="A12" s="11" t="s">
        <v>19</v>
      </c>
      <c r="B12" s="21">
        <v>160735</v>
      </c>
      <c r="C12" s="21">
        <v>137227</v>
      </c>
      <c r="D12" s="21">
        <v>133610</v>
      </c>
      <c r="E12" s="21">
        <v>139805</v>
      </c>
      <c r="F12" s="21">
        <v>141977</v>
      </c>
      <c r="G12" s="21">
        <v>166462</v>
      </c>
      <c r="H12" s="21">
        <v>168330</v>
      </c>
      <c r="I12" s="21">
        <v>168563</v>
      </c>
      <c r="J12" s="362">
        <v>175371</v>
      </c>
      <c r="K12" s="366">
        <v>4.0388460100971146</v>
      </c>
      <c r="L12" s="347">
        <v>4.1828551060417034</v>
      </c>
      <c r="M12" s="347">
        <v>25.439719609456031</v>
      </c>
    </row>
    <row r="13" spans="1:16" x14ac:dyDescent="0.35">
      <c r="A13" s="10" t="s">
        <v>20</v>
      </c>
      <c r="B13" s="22" t="s">
        <v>21</v>
      </c>
      <c r="C13" s="22" t="s">
        <v>21</v>
      </c>
      <c r="D13" s="22" t="s">
        <v>21</v>
      </c>
      <c r="E13" s="22" t="s">
        <v>21</v>
      </c>
      <c r="F13" s="22">
        <v>14254</v>
      </c>
      <c r="G13" s="22">
        <v>801080</v>
      </c>
      <c r="H13" s="22">
        <v>839258</v>
      </c>
      <c r="I13" s="22">
        <v>878278</v>
      </c>
      <c r="J13" s="363">
        <v>896138</v>
      </c>
      <c r="K13" s="365">
        <v>2.0335246926371831</v>
      </c>
      <c r="L13" s="346">
        <v>6.7774152882665399</v>
      </c>
      <c r="M13" s="367" t="s">
        <v>127</v>
      </c>
    </row>
    <row r="14" spans="1:16" x14ac:dyDescent="0.35">
      <c r="A14" s="23" t="s">
        <v>22</v>
      </c>
      <c r="B14" s="24">
        <v>5445324</v>
      </c>
      <c r="C14" s="24">
        <v>5217573</v>
      </c>
      <c r="D14" s="24">
        <v>5277604</v>
      </c>
      <c r="E14" s="24">
        <v>5240796</v>
      </c>
      <c r="F14" s="24">
        <v>5443072</v>
      </c>
      <c r="G14" s="24">
        <v>5470076</v>
      </c>
      <c r="H14" s="24">
        <v>5547447</v>
      </c>
      <c r="I14" s="24">
        <v>5692464</v>
      </c>
      <c r="J14" s="364">
        <v>5745945</v>
      </c>
      <c r="K14" s="368">
        <v>0.93950528277385681</v>
      </c>
      <c r="L14" s="350">
        <v>3.5781865063334544</v>
      </c>
      <c r="M14" s="350">
        <v>9.6387838793954206</v>
      </c>
    </row>
    <row r="16" spans="1:16" x14ac:dyDescent="0.35">
      <c r="A16" s="15" t="s">
        <v>149</v>
      </c>
      <c r="B16" s="26"/>
      <c r="C16" s="26"/>
      <c r="D16" s="26"/>
      <c r="E16" s="26"/>
      <c r="F16" s="26"/>
      <c r="G16" s="26"/>
      <c r="H16" s="15"/>
      <c r="I16" s="15"/>
      <c r="J16" s="15"/>
      <c r="K16" s="15"/>
      <c r="L16" s="213"/>
      <c r="M16" s="15"/>
    </row>
    <row r="17" spans="1:21" s="15" customFormat="1" ht="12" x14ac:dyDescent="0.3">
      <c r="A17" s="27" t="s">
        <v>23</v>
      </c>
      <c r="B17" s="28"/>
      <c r="C17" s="28"/>
      <c r="D17" s="28"/>
      <c r="E17" s="28"/>
      <c r="F17" s="28"/>
      <c r="G17" s="28"/>
      <c r="L17" s="213"/>
    </row>
    <row r="18" spans="1:21" s="15" customFormat="1" ht="12" x14ac:dyDescent="0.3">
      <c r="A18" s="15" t="s">
        <v>24</v>
      </c>
      <c r="B18" s="26"/>
      <c r="C18" s="26"/>
      <c r="D18" s="26"/>
      <c r="E18" s="26"/>
      <c r="F18" s="26"/>
      <c r="G18" s="26"/>
      <c r="L18" s="213"/>
    </row>
    <row r="19" spans="1:21" s="15" customFormat="1" ht="12" x14ac:dyDescent="0.3">
      <c r="A19" s="213" t="s">
        <v>199</v>
      </c>
      <c r="B19" s="26"/>
      <c r="C19" s="26"/>
      <c r="D19" s="26"/>
      <c r="E19" s="26"/>
      <c r="F19" s="26"/>
      <c r="G19" s="26"/>
      <c r="L19" s="213"/>
    </row>
    <row r="20" spans="1:21" s="15" customFormat="1" x14ac:dyDescent="0.35">
      <c r="A20" s="29" t="s">
        <v>8</v>
      </c>
      <c r="J20" s="279"/>
      <c r="L20" s="283"/>
      <c r="M20" s="283"/>
    </row>
    <row r="21" spans="1:21" s="15" customFormat="1" x14ac:dyDescent="0.35">
      <c r="A21"/>
      <c r="B21"/>
      <c r="C21"/>
      <c r="D21" s="23"/>
      <c r="E21" s="24"/>
      <c r="F21" s="24"/>
      <c r="G21" s="24"/>
      <c r="H21" s="24"/>
      <c r="I21" s="24"/>
      <c r="J21" s="24"/>
      <c r="K21" s="283"/>
      <c r="L21" s="283"/>
      <c r="M21" s="283"/>
      <c r="N21" s="24"/>
      <c r="O21" s="25"/>
      <c r="P21" s="25"/>
    </row>
    <row r="22" spans="1:21" x14ac:dyDescent="0.35">
      <c r="A22" s="30"/>
      <c r="B22" s="30"/>
      <c r="C22" s="30"/>
      <c r="K22" s="283"/>
      <c r="L22" s="283"/>
      <c r="M22" s="283"/>
      <c r="Q22" s="30"/>
      <c r="R22" s="30"/>
      <c r="S22" s="30"/>
      <c r="T22" s="30"/>
      <c r="U22" s="30"/>
    </row>
    <row r="23" spans="1:21" x14ac:dyDescent="0.35">
      <c r="A23" s="30"/>
      <c r="B23" s="30"/>
      <c r="C23" s="30"/>
      <c r="D23" s="30"/>
      <c r="E23" s="30"/>
      <c r="F23" s="30"/>
      <c r="G23" s="30"/>
      <c r="H23" s="30"/>
      <c r="I23" s="30"/>
      <c r="J23" s="30"/>
      <c r="K23" s="283"/>
      <c r="L23" s="283"/>
      <c r="M23" s="283"/>
      <c r="N23" s="30"/>
      <c r="O23" s="30"/>
      <c r="P23" s="30"/>
      <c r="Q23" s="30"/>
      <c r="R23" s="30"/>
      <c r="S23" s="30"/>
      <c r="T23" s="30"/>
      <c r="U23" s="30"/>
    </row>
    <row r="24" spans="1:21" x14ac:dyDescent="0.35">
      <c r="K24" s="283"/>
      <c r="L24" s="283"/>
      <c r="M24" s="283"/>
    </row>
    <row r="25" spans="1:21" x14ac:dyDescent="0.35">
      <c r="K25" s="283"/>
      <c r="L25" s="283"/>
      <c r="M25" s="283"/>
    </row>
    <row r="26" spans="1:21" x14ac:dyDescent="0.35">
      <c r="K26" s="283"/>
      <c r="L26" s="283"/>
      <c r="M26" s="283"/>
    </row>
    <row r="27" spans="1:21" x14ac:dyDescent="0.35">
      <c r="K27" s="283"/>
      <c r="L27" s="283"/>
      <c r="M27" s="283"/>
    </row>
    <row r="28" spans="1:21" x14ac:dyDescent="0.35">
      <c r="K28" s="283"/>
      <c r="L28" s="283"/>
      <c r="M28" s="283"/>
    </row>
    <row r="29" spans="1:21" x14ac:dyDescent="0.35">
      <c r="K29" s="283"/>
      <c r="L29" s="283"/>
      <c r="M29" s="283"/>
    </row>
    <row r="30" spans="1:21" x14ac:dyDescent="0.35">
      <c r="K30" s="283"/>
      <c r="L30" s="283"/>
      <c r="M30" s="283"/>
    </row>
    <row r="31" spans="1:21" x14ac:dyDescent="0.35">
      <c r="K31" s="283"/>
      <c r="L31" s="283"/>
      <c r="M31" s="283"/>
    </row>
  </sheetData>
  <mergeCells count="2">
    <mergeCell ref="B3:J3"/>
    <mergeCell ref="K3:M3"/>
  </mergeCells>
  <hyperlinks>
    <hyperlink ref="A20" location="Index!A1" display="Back to index" xr:uid="{5F2F199D-DD5C-4E4B-AE45-0EE60A2D07A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2" id="{4CE501EB-99CD-4DFD-96FD-76659CE73121}">
            <x14:iconSet iconSet="3Triangles">
              <x14:cfvo type="percent">
                <xm:f>0</xm:f>
              </x14:cfvo>
              <x14:cfvo type="num">
                <xm:f>1.0000000000000001E-5</xm:f>
              </x14:cfvo>
              <x14:cfvo type="num">
                <xm:f>1.0000000000000001E-5</xm:f>
              </x14:cfvo>
            </x14:iconSet>
          </x14:cfRule>
          <xm:sqref>O21</xm:sqref>
        </x14:conditionalFormatting>
        <x14:conditionalFormatting xmlns:xm="http://schemas.microsoft.com/office/excel/2006/main">
          <x14:cfRule type="iconSet" priority="21" id="{6F826CCC-0861-431A-8B06-9385061A3B8F}">
            <x14:iconSet iconSet="3Triangles">
              <x14:cfvo type="percent">
                <xm:f>0</xm:f>
              </x14:cfvo>
              <x14:cfvo type="num">
                <xm:f>1.0000000000000001E-5</xm:f>
              </x14:cfvo>
              <x14:cfvo type="num">
                <xm:f>1.0000000000000001E-5</xm:f>
              </x14:cfvo>
            </x14:iconSet>
          </x14:cfRule>
          <xm:sqref>P21</xm:sqref>
        </x14:conditionalFormatting>
        <x14:conditionalFormatting xmlns:xm="http://schemas.microsoft.com/office/excel/2006/main">
          <x14:cfRule type="iconSet" priority="20" id="{8B4D0239-36FA-4FFE-BDFC-6FABB4687494}">
            <x14:iconSet iconSet="3Triangles">
              <x14:cfvo type="percent">
                <xm:f>0</xm:f>
              </x14:cfvo>
              <x14:cfvo type="num">
                <xm:f>1.0000000000000001E-5</xm:f>
              </x14:cfvo>
              <x14:cfvo type="num">
                <xm:f>1.0000000000000001E-5</xm:f>
              </x14:cfvo>
            </x14:iconSet>
          </x14:cfRule>
          <xm:sqref>K5:L5</xm:sqref>
        </x14:conditionalFormatting>
        <x14:conditionalFormatting xmlns:xm="http://schemas.microsoft.com/office/excel/2006/main">
          <x14:cfRule type="iconSet" priority="19" id="{449E0C7B-5CCC-4CCA-B77A-F7A9D89CCF80}">
            <x14:iconSet iconSet="3Triangles">
              <x14:cfvo type="percent">
                <xm:f>0</xm:f>
              </x14:cfvo>
              <x14:cfvo type="num">
                <xm:f>1.0000000000000001E-5</xm:f>
              </x14:cfvo>
              <x14:cfvo type="num">
                <xm:f>1.0000000000000001E-5</xm:f>
              </x14:cfvo>
            </x14:iconSet>
          </x14:cfRule>
          <xm:sqref>K6:L6</xm:sqref>
        </x14:conditionalFormatting>
        <x14:conditionalFormatting xmlns:xm="http://schemas.microsoft.com/office/excel/2006/main">
          <x14:cfRule type="iconSet" priority="18" id="{0EFEC96A-94EF-4023-ADC8-F518706B1EDA}">
            <x14:iconSet iconSet="3Triangles">
              <x14:cfvo type="percent">
                <xm:f>0</xm:f>
              </x14:cfvo>
              <x14:cfvo type="num">
                <xm:f>1.0000000000000001E-5</xm:f>
              </x14:cfvo>
              <x14:cfvo type="num">
                <xm:f>1.0000000000000001E-5</xm:f>
              </x14:cfvo>
            </x14:iconSet>
          </x14:cfRule>
          <xm:sqref>K7:L7</xm:sqref>
        </x14:conditionalFormatting>
        <x14:conditionalFormatting xmlns:xm="http://schemas.microsoft.com/office/excel/2006/main">
          <x14:cfRule type="iconSet" priority="17" id="{EB16FDF1-4231-4C81-8BF3-E76D93B948E1}">
            <x14:iconSet iconSet="3Triangles">
              <x14:cfvo type="percent">
                <xm:f>0</xm:f>
              </x14:cfvo>
              <x14:cfvo type="num">
                <xm:f>1.0000000000000001E-5</xm:f>
              </x14:cfvo>
              <x14:cfvo type="num">
                <xm:f>1.0000000000000001E-5</xm:f>
              </x14:cfvo>
            </x14:iconSet>
          </x14:cfRule>
          <xm:sqref>K8:L8</xm:sqref>
        </x14:conditionalFormatting>
        <x14:conditionalFormatting xmlns:xm="http://schemas.microsoft.com/office/excel/2006/main">
          <x14:cfRule type="iconSet" priority="16" id="{486BE3B7-B041-469D-8EE1-3564DCC801AE}">
            <x14:iconSet iconSet="3Triangles">
              <x14:cfvo type="percent">
                <xm:f>0</xm:f>
              </x14:cfvo>
              <x14:cfvo type="num">
                <xm:f>1.0000000000000001E-5</xm:f>
              </x14:cfvo>
              <x14:cfvo type="num">
                <xm:f>1.0000000000000001E-5</xm:f>
              </x14:cfvo>
            </x14:iconSet>
          </x14:cfRule>
          <xm:sqref>K9:L9</xm:sqref>
        </x14:conditionalFormatting>
        <x14:conditionalFormatting xmlns:xm="http://schemas.microsoft.com/office/excel/2006/main">
          <x14:cfRule type="iconSet" priority="15" id="{EF09C74D-C7E1-43C6-9BC8-670C7F39CDC8}">
            <x14:iconSet iconSet="3Triangles">
              <x14:cfvo type="percent">
                <xm:f>0</xm:f>
              </x14:cfvo>
              <x14:cfvo type="num">
                <xm:f>1.0000000000000001E-5</xm:f>
              </x14:cfvo>
              <x14:cfvo type="num">
                <xm:f>1.0000000000000001E-5</xm:f>
              </x14:cfvo>
            </x14:iconSet>
          </x14:cfRule>
          <xm:sqref>K10:L10</xm:sqref>
        </x14:conditionalFormatting>
        <x14:conditionalFormatting xmlns:xm="http://schemas.microsoft.com/office/excel/2006/main">
          <x14:cfRule type="iconSet" priority="14" id="{538ACAC5-4E38-4391-A2B4-C2A4010474E3}">
            <x14:iconSet iconSet="3Triangles">
              <x14:cfvo type="percent">
                <xm:f>0</xm:f>
              </x14:cfvo>
              <x14:cfvo type="num">
                <xm:f>1.0000000000000001E-5</xm:f>
              </x14:cfvo>
              <x14:cfvo type="num">
                <xm:f>1.0000000000000001E-5</xm:f>
              </x14:cfvo>
            </x14:iconSet>
          </x14:cfRule>
          <xm:sqref>K11:L11</xm:sqref>
        </x14:conditionalFormatting>
        <x14:conditionalFormatting xmlns:xm="http://schemas.microsoft.com/office/excel/2006/main">
          <x14:cfRule type="iconSet" priority="11" id="{58514E6D-36C5-47BB-A83D-FCA5F9EDB421}">
            <x14:iconSet iconSet="3Triangles">
              <x14:cfvo type="percent">
                <xm:f>0</xm:f>
              </x14:cfvo>
              <x14:cfvo type="num">
                <xm:f>1.0000000000000001E-5</xm:f>
              </x14:cfvo>
              <x14:cfvo type="num">
                <xm:f>1.0000000000000001E-5</xm:f>
              </x14:cfvo>
            </x14:iconSet>
          </x14:cfRule>
          <xm:sqref>K14:L14</xm:sqref>
        </x14:conditionalFormatting>
        <x14:conditionalFormatting xmlns:xm="http://schemas.microsoft.com/office/excel/2006/main">
          <x14:cfRule type="iconSet" priority="13" id="{45C7AC4A-76E2-441D-AA3B-74265A1E058A}">
            <x14:iconSet iconSet="3Triangles">
              <x14:cfvo type="percent">
                <xm:f>0</xm:f>
              </x14:cfvo>
              <x14:cfvo type="num">
                <xm:f>1.0000000000000001E-5</xm:f>
              </x14:cfvo>
              <x14:cfvo type="num">
                <xm:f>1.0000000000000001E-5</xm:f>
              </x14:cfvo>
            </x14:iconSet>
          </x14:cfRule>
          <xm:sqref>K12:L12</xm:sqref>
        </x14:conditionalFormatting>
        <x14:conditionalFormatting xmlns:xm="http://schemas.microsoft.com/office/excel/2006/main">
          <x14:cfRule type="iconSet" priority="12" id="{C37571C4-548D-4C8F-84AB-845C607EF96E}">
            <x14:iconSet iconSet="3Triangles">
              <x14:cfvo type="percent">
                <xm:f>0</xm:f>
              </x14:cfvo>
              <x14:cfvo type="num">
                <xm:f>1.0000000000000001E-5</xm:f>
              </x14:cfvo>
              <x14:cfvo type="num">
                <xm:f>1.0000000000000001E-5</xm:f>
              </x14:cfvo>
            </x14:iconSet>
          </x14:cfRule>
          <xm:sqref>K13:L13</xm:sqref>
        </x14:conditionalFormatting>
        <x14:conditionalFormatting xmlns:xm="http://schemas.microsoft.com/office/excel/2006/main">
          <x14:cfRule type="iconSet" priority="10" id="{F03667A8-224F-4FF5-84A9-E567DECDEF4A}">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9" id="{D56F4472-8517-4BA9-A071-A20DF78D815D}">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8" id="{B396B3A3-DA32-4333-917E-525E893A3045}">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7" id="{26E66FAA-08D4-4106-B351-4822EB89DAC8}">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6" id="{1639E1EC-ECEF-41B2-9A27-C58A5A1D29DE}">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5" id="{0567DF31-7C5D-4141-BCF7-D3F72AD73E9C}">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4" id="{B3EEF216-F789-4925-88C9-1F3F284B7964}">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1" id="{D4C5C667-ABD7-43B7-AD1B-3DBF712195BE}">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3" id="{FE632047-2CB1-4079-B4F3-AE9BE0C3F753}">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2" id="{500AC71C-7AE8-498D-B009-0925597D1A16}">
            <x14:iconSet iconSet="3Triangles">
              <x14:cfvo type="percent">
                <xm:f>0</xm:f>
              </x14:cfvo>
              <x14:cfvo type="num">
                <xm:f>1.0000000000000001E-5</xm:f>
              </x14:cfvo>
              <x14:cfvo type="num">
                <xm:f>1.0000000000000001E-5</xm:f>
              </x14:cfvo>
            </x14:iconSet>
          </x14:cfRule>
          <xm:sqref>M13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A9C07-E851-4556-A21F-A3840B7FC811}">
  <sheetPr codeName="Sheet5">
    <tabColor rgb="FF00B050"/>
  </sheetPr>
  <dimension ref="A1:L42"/>
  <sheetViews>
    <sheetView showGridLines="0" workbookViewId="0">
      <pane xSplit="1" ySplit="7" topLeftCell="B8" activePane="bottomRight" state="frozen"/>
      <selection activeCell="H4" sqref="H4:H6"/>
      <selection pane="topRight" activeCell="H4" sqref="H4:H6"/>
      <selection pane="bottomLeft" activeCell="H4" sqref="H4:H6"/>
      <selection pane="bottomRight"/>
    </sheetView>
  </sheetViews>
  <sheetFormatPr defaultColWidth="18" defaultRowHeight="14.5" x14ac:dyDescent="0.35"/>
  <cols>
    <col min="1" max="1" width="21.453125" customWidth="1"/>
    <col min="2" max="3" width="10.81640625" customWidth="1"/>
    <col min="4" max="5" width="10.81640625" style="209" customWidth="1"/>
    <col min="6" max="7" width="10.81640625" customWidth="1"/>
    <col min="8" max="9" width="12.7265625" customWidth="1"/>
  </cols>
  <sheetData>
    <row r="1" spans="1:12" x14ac:dyDescent="0.35">
      <c r="A1" s="13" t="s">
        <v>221</v>
      </c>
    </row>
    <row r="2" spans="1:12" s="126" customFormat="1" x14ac:dyDescent="0.35">
      <c r="A2" s="127"/>
      <c r="D2" s="209"/>
      <c r="E2" s="209"/>
    </row>
    <row r="3" spans="1:12" s="126" customFormat="1" x14ac:dyDescent="0.35">
      <c r="A3" s="127" t="s">
        <v>153</v>
      </c>
      <c r="D3" s="209"/>
      <c r="E3" s="209"/>
    </row>
    <row r="4" spans="1:12" s="314" customFormat="1" ht="14.5" customHeight="1" x14ac:dyDescent="0.35">
      <c r="A4" s="212"/>
      <c r="H4" s="444"/>
      <c r="I4" s="444"/>
    </row>
    <row r="5" spans="1:12" s="126" customFormat="1" ht="22" customHeight="1" x14ac:dyDescent="0.35">
      <c r="A5" s="127"/>
      <c r="B5" s="559" t="s">
        <v>321</v>
      </c>
      <c r="C5" s="559"/>
      <c r="D5" s="559"/>
      <c r="E5" s="559"/>
      <c r="F5" s="559"/>
      <c r="G5" s="559"/>
    </row>
    <row r="6" spans="1:12" s="176" customFormat="1" ht="30" customHeight="1" x14ac:dyDescent="0.35">
      <c r="A6" s="372"/>
      <c r="B6" s="564" t="s">
        <v>200</v>
      </c>
      <c r="C6" s="564"/>
      <c r="D6" s="565" t="s">
        <v>176</v>
      </c>
      <c r="E6" s="566"/>
      <c r="F6" s="564" t="s">
        <v>177</v>
      </c>
      <c r="G6" s="564"/>
      <c r="H6" s="562" t="s">
        <v>329</v>
      </c>
      <c r="I6" s="563"/>
    </row>
    <row r="7" spans="1:12" s="176" customFormat="1" ht="28.5" customHeight="1" x14ac:dyDescent="0.35">
      <c r="A7" s="369" t="s">
        <v>9</v>
      </c>
      <c r="B7" s="370" t="s">
        <v>25</v>
      </c>
      <c r="C7" s="370" t="s">
        <v>26</v>
      </c>
      <c r="D7" s="524" t="s">
        <v>25</v>
      </c>
      <c r="E7" s="527" t="s">
        <v>26</v>
      </c>
      <c r="F7" s="370" t="s">
        <v>25</v>
      </c>
      <c r="G7" s="370" t="s">
        <v>26</v>
      </c>
      <c r="H7" s="356" t="s">
        <v>322</v>
      </c>
      <c r="I7" s="144" t="s">
        <v>323</v>
      </c>
      <c r="L7" s="371"/>
    </row>
    <row r="8" spans="1:12" x14ac:dyDescent="0.35">
      <c r="A8" s="10" t="s">
        <v>12</v>
      </c>
      <c r="B8" s="346">
        <v>50.089600685248001</v>
      </c>
      <c r="C8" s="352">
        <v>49.910399314751992</v>
      </c>
      <c r="D8" s="365">
        <v>50.3</v>
      </c>
      <c r="E8" s="466">
        <v>49.7</v>
      </c>
      <c r="F8" s="394">
        <v>50.72822920742577</v>
      </c>
      <c r="G8" s="352">
        <v>49.27177079257423</v>
      </c>
      <c r="H8" s="365">
        <f>F8-D8</f>
        <v>0.42822920742577253</v>
      </c>
      <c r="I8" s="346">
        <f>F8-B8</f>
        <v>0.63862852217776833</v>
      </c>
      <c r="J8" s="314"/>
    </row>
    <row r="9" spans="1:12" x14ac:dyDescent="0.35">
      <c r="A9" s="11" t="s">
        <v>13</v>
      </c>
      <c r="B9" s="347">
        <v>49.333074561558277</v>
      </c>
      <c r="C9" s="353">
        <v>50.666925438441723</v>
      </c>
      <c r="D9" s="366">
        <v>49.7</v>
      </c>
      <c r="E9" s="506">
        <v>50.3</v>
      </c>
      <c r="F9" s="347">
        <v>50.180842045775641</v>
      </c>
      <c r="G9" s="353">
        <v>49.819157954224359</v>
      </c>
      <c r="H9" s="366">
        <f t="shared" ref="H9:H17" si="0">F9-D9</f>
        <v>0.48084204577563838</v>
      </c>
      <c r="I9" s="347">
        <f t="shared" ref="I9:I17" si="1">F9-B9</f>
        <v>0.84776748421736414</v>
      </c>
      <c r="J9" s="314"/>
    </row>
    <row r="10" spans="1:12" x14ac:dyDescent="0.35">
      <c r="A10" s="10" t="s">
        <v>14</v>
      </c>
      <c r="B10" s="346">
        <v>21.44026391093006</v>
      </c>
      <c r="C10" s="352">
        <v>78.559736089069943</v>
      </c>
      <c r="D10" s="365">
        <v>21.599999999999998</v>
      </c>
      <c r="E10" s="466">
        <v>78.400000000000006</v>
      </c>
      <c r="F10" s="394">
        <v>20.695563003351509</v>
      </c>
      <c r="G10" s="352">
        <v>79.304436996648491</v>
      </c>
      <c r="H10" s="365">
        <f t="shared" si="0"/>
        <v>-0.90443699664848864</v>
      </c>
      <c r="I10" s="346">
        <f t="shared" si="1"/>
        <v>-0.7447009075785509</v>
      </c>
      <c r="J10" s="205"/>
      <c r="K10" s="561"/>
    </row>
    <row r="11" spans="1:12" x14ac:dyDescent="0.35">
      <c r="A11" s="11" t="s">
        <v>27</v>
      </c>
      <c r="B11" s="347">
        <v>29.842763824642027</v>
      </c>
      <c r="C11" s="353">
        <v>70.15723617535798</v>
      </c>
      <c r="D11" s="366">
        <v>29.200000000000003</v>
      </c>
      <c r="E11" s="506">
        <v>70.8</v>
      </c>
      <c r="F11" s="347">
        <v>29.175851291330812</v>
      </c>
      <c r="G11" s="353">
        <v>70.824148708669185</v>
      </c>
      <c r="H11" s="366">
        <f t="shared" si="0"/>
        <v>-2.4148708669191166E-2</v>
      </c>
      <c r="I11" s="347">
        <f t="shared" si="1"/>
        <v>-0.66691253331121558</v>
      </c>
      <c r="J11" s="205"/>
      <c r="K11" s="561"/>
    </row>
    <row r="12" spans="1:12" x14ac:dyDescent="0.35">
      <c r="A12" s="10" t="s">
        <v>16</v>
      </c>
      <c r="B12" s="346">
        <v>10.367990654205608</v>
      </c>
      <c r="C12" s="352">
        <v>89.632009345794401</v>
      </c>
      <c r="D12" s="365">
        <v>14.000000000000002</v>
      </c>
      <c r="E12" s="466">
        <v>86</v>
      </c>
      <c r="F12" s="394">
        <v>13.928067700987306</v>
      </c>
      <c r="G12" s="352">
        <v>86.071932299012687</v>
      </c>
      <c r="H12" s="365">
        <f t="shared" si="0"/>
        <v>-7.1932299012695822E-2</v>
      </c>
      <c r="I12" s="346">
        <f t="shared" si="1"/>
        <v>3.5600770467816982</v>
      </c>
      <c r="J12" s="33"/>
      <c r="K12" s="560"/>
    </row>
    <row r="13" spans="1:12" x14ac:dyDescent="0.35">
      <c r="A13" s="11" t="s">
        <v>17</v>
      </c>
      <c r="B13" s="347">
        <v>35.932737782448768</v>
      </c>
      <c r="C13" s="353">
        <v>64.067262217551232</v>
      </c>
      <c r="D13" s="366">
        <v>33.299999999999997</v>
      </c>
      <c r="E13" s="506">
        <v>66.7</v>
      </c>
      <c r="F13" s="347">
        <v>33.190128884004395</v>
      </c>
      <c r="G13" s="353">
        <v>66.809871115995605</v>
      </c>
      <c r="H13" s="366">
        <f t="shared" si="0"/>
        <v>-0.10987111599560251</v>
      </c>
      <c r="I13" s="347">
        <f t="shared" si="1"/>
        <v>-2.7426088984443737</v>
      </c>
      <c r="J13" s="33"/>
      <c r="K13" s="560"/>
    </row>
    <row r="14" spans="1:12" x14ac:dyDescent="0.35">
      <c r="A14" s="10" t="s">
        <v>18</v>
      </c>
      <c r="B14" s="346">
        <v>50.310326144175185</v>
      </c>
      <c r="C14" s="352">
        <v>49.689673855824815</v>
      </c>
      <c r="D14" s="365">
        <v>50.2</v>
      </c>
      <c r="E14" s="466">
        <v>49.8</v>
      </c>
      <c r="F14" s="394">
        <v>50.020773360784574</v>
      </c>
      <c r="G14" s="352">
        <v>49.979226639215426</v>
      </c>
      <c r="H14" s="365">
        <f t="shared" si="0"/>
        <v>-0.17922663921542892</v>
      </c>
      <c r="I14" s="346">
        <f t="shared" si="1"/>
        <v>-0.28955278339061152</v>
      </c>
      <c r="J14" s="342"/>
      <c r="K14" s="561"/>
    </row>
    <row r="15" spans="1:12" x14ac:dyDescent="0.35">
      <c r="A15" s="11" t="s">
        <v>19</v>
      </c>
      <c r="B15" s="347">
        <v>49.038198776213392</v>
      </c>
      <c r="C15" s="353">
        <v>50.961801223786608</v>
      </c>
      <c r="D15" s="366">
        <v>49.4</v>
      </c>
      <c r="E15" s="506">
        <v>50.6</v>
      </c>
      <c r="F15" s="347">
        <v>49.902207320480578</v>
      </c>
      <c r="G15" s="353">
        <v>50.097792679519415</v>
      </c>
      <c r="H15" s="366">
        <f t="shared" si="0"/>
        <v>0.50220732048057926</v>
      </c>
      <c r="I15" s="347">
        <f t="shared" si="1"/>
        <v>0.8640085442671861</v>
      </c>
      <c r="J15" s="342"/>
      <c r="K15" s="561"/>
    </row>
    <row r="16" spans="1:12" x14ac:dyDescent="0.35">
      <c r="A16" s="10" t="s">
        <v>28</v>
      </c>
      <c r="B16" s="346">
        <v>49.797797578337054</v>
      </c>
      <c r="C16" s="352">
        <v>50.202202421662946</v>
      </c>
      <c r="D16" s="365">
        <v>49.7</v>
      </c>
      <c r="E16" s="466">
        <v>50.3</v>
      </c>
      <c r="F16" s="526">
        <v>49.423414697289928</v>
      </c>
      <c r="G16" s="354">
        <v>50.576585302710072</v>
      </c>
      <c r="H16" s="365">
        <f t="shared" si="0"/>
        <v>-0.27658530271007464</v>
      </c>
      <c r="I16" s="346">
        <f t="shared" si="1"/>
        <v>-0.37438288104712569</v>
      </c>
      <c r="J16" s="342"/>
      <c r="K16" s="37"/>
    </row>
    <row r="17" spans="1:11" x14ac:dyDescent="0.35">
      <c r="A17" s="23" t="s">
        <v>22</v>
      </c>
      <c r="B17" s="350">
        <v>50.101352928653483</v>
      </c>
      <c r="C17" s="355">
        <v>49.898647071346517</v>
      </c>
      <c r="D17" s="368">
        <v>50.1</v>
      </c>
      <c r="E17" s="528">
        <v>49.9</v>
      </c>
      <c r="F17" s="350">
        <v>50</v>
      </c>
      <c r="G17" s="355">
        <v>50</v>
      </c>
      <c r="H17" s="368">
        <f t="shared" si="0"/>
        <v>-0.10000000000000142</v>
      </c>
      <c r="I17" s="350">
        <f t="shared" si="1"/>
        <v>-0.10135292865348333</v>
      </c>
      <c r="J17" s="342"/>
      <c r="K17" s="560"/>
    </row>
    <row r="18" spans="1:11" x14ac:dyDescent="0.35">
      <c r="B18" s="38"/>
      <c r="D18" s="119"/>
      <c r="F18" s="2"/>
      <c r="G18" s="2"/>
      <c r="H18" s="345"/>
      <c r="I18" s="34"/>
      <c r="J18" s="342"/>
      <c r="K18" s="560"/>
    </row>
    <row r="19" spans="1:11" x14ac:dyDescent="0.35">
      <c r="A19" s="39" t="s">
        <v>150</v>
      </c>
      <c r="B19" s="38"/>
      <c r="D19" s="119"/>
      <c r="H19" s="40"/>
      <c r="I19" s="34"/>
      <c r="J19" s="342"/>
      <c r="K19" s="37"/>
    </row>
    <row r="20" spans="1:11" x14ac:dyDescent="0.35">
      <c r="H20" s="36"/>
      <c r="I20" s="34"/>
      <c r="J20" s="35"/>
      <c r="K20" s="37"/>
    </row>
    <row r="21" spans="1:11" x14ac:dyDescent="0.35">
      <c r="A21" s="41" t="s">
        <v>8</v>
      </c>
      <c r="H21" s="36"/>
      <c r="I21" s="34"/>
      <c r="J21" s="35"/>
      <c r="K21" s="37"/>
    </row>
    <row r="22" spans="1:11" x14ac:dyDescent="0.35">
      <c r="C22" s="314"/>
      <c r="D22" s="314"/>
      <c r="E22" s="314"/>
      <c r="F22" s="314"/>
      <c r="G22" s="314"/>
      <c r="H22" s="314"/>
      <c r="I22" s="314"/>
      <c r="J22" s="35"/>
      <c r="K22" s="35"/>
    </row>
    <row r="23" spans="1:11" x14ac:dyDescent="0.35">
      <c r="B23" s="314"/>
      <c r="C23" s="314"/>
      <c r="D23" s="314"/>
      <c r="E23" s="314"/>
      <c r="F23" s="314"/>
      <c r="G23" s="314"/>
      <c r="H23" s="314"/>
      <c r="I23" s="314"/>
    </row>
    <row r="24" spans="1:11" x14ac:dyDescent="0.35">
      <c r="B24" s="314"/>
      <c r="C24" s="314"/>
      <c r="D24" s="314"/>
      <c r="E24" s="314"/>
      <c r="F24" s="314"/>
      <c r="G24" s="314"/>
      <c r="H24" s="314"/>
      <c r="I24" s="314"/>
    </row>
    <row r="25" spans="1:11" x14ac:dyDescent="0.35">
      <c r="B25" s="314"/>
      <c r="C25" s="314"/>
      <c r="D25" s="314"/>
      <c r="E25" s="314"/>
      <c r="F25" s="314"/>
      <c r="G25" s="314"/>
      <c r="H25" s="314"/>
      <c r="I25" s="314"/>
    </row>
    <row r="26" spans="1:11" x14ac:dyDescent="0.35">
      <c r="B26" s="314"/>
      <c r="C26" s="314"/>
      <c r="D26" s="314"/>
      <c r="E26" s="314"/>
      <c r="F26" s="314"/>
      <c r="G26" s="314"/>
      <c r="H26" s="314"/>
      <c r="I26" s="314"/>
    </row>
    <row r="27" spans="1:11" x14ac:dyDescent="0.35">
      <c r="B27" s="314"/>
      <c r="C27" s="314"/>
      <c r="D27" s="314"/>
      <c r="E27" s="314"/>
      <c r="F27" s="314"/>
      <c r="G27" s="314"/>
      <c r="H27" s="314"/>
      <c r="I27" s="314"/>
    </row>
    <row r="28" spans="1:11" x14ac:dyDescent="0.35">
      <c r="B28" s="314"/>
      <c r="C28" s="314"/>
      <c r="D28" s="314"/>
      <c r="E28" s="314"/>
      <c r="F28" s="314"/>
      <c r="G28" s="314"/>
      <c r="H28" s="314"/>
      <c r="I28" s="314"/>
    </row>
    <row r="29" spans="1:11" x14ac:dyDescent="0.35">
      <c r="B29" s="314"/>
      <c r="C29" s="314"/>
      <c r="D29" s="314"/>
      <c r="E29" s="314"/>
      <c r="F29" s="314"/>
      <c r="G29" s="314"/>
      <c r="H29" s="314"/>
      <c r="I29" s="314"/>
    </row>
    <row r="30" spans="1:11" x14ac:dyDescent="0.35">
      <c r="B30" s="314"/>
      <c r="C30" s="314"/>
      <c r="D30" s="314"/>
      <c r="E30" s="314"/>
      <c r="F30" s="314"/>
      <c r="G30" s="314"/>
      <c r="H30" s="314"/>
      <c r="I30" s="314"/>
    </row>
    <row r="31" spans="1:11" x14ac:dyDescent="0.35">
      <c r="B31" s="314"/>
      <c r="C31" s="314"/>
      <c r="D31" s="314"/>
      <c r="E31" s="314"/>
      <c r="F31" s="314"/>
      <c r="G31" s="314"/>
      <c r="H31" s="314"/>
      <c r="I31" s="314"/>
    </row>
    <row r="32" spans="1:11" x14ac:dyDescent="0.35">
      <c r="B32" s="314"/>
      <c r="C32" s="314"/>
      <c r="D32" s="314"/>
      <c r="E32" s="314"/>
      <c r="F32" s="314"/>
      <c r="G32" s="314"/>
      <c r="H32" s="314"/>
      <c r="I32" s="314"/>
    </row>
    <row r="33" spans="2:9" x14ac:dyDescent="0.35">
      <c r="B33" s="314"/>
      <c r="C33" s="314"/>
      <c r="D33" s="314"/>
      <c r="E33" s="314"/>
      <c r="F33" s="314"/>
      <c r="G33" s="314"/>
      <c r="H33" s="314"/>
      <c r="I33" s="314"/>
    </row>
    <row r="34" spans="2:9" x14ac:dyDescent="0.35">
      <c r="B34" s="314"/>
      <c r="C34" s="314"/>
      <c r="D34" s="314"/>
      <c r="E34" s="314"/>
      <c r="F34" s="314"/>
      <c r="G34" s="314"/>
      <c r="H34" s="314"/>
      <c r="I34" s="314"/>
    </row>
    <row r="35" spans="2:9" x14ac:dyDescent="0.35">
      <c r="B35" s="314"/>
      <c r="C35" s="314"/>
      <c r="D35" s="314"/>
      <c r="E35" s="314"/>
      <c r="F35" s="314"/>
      <c r="G35" s="314"/>
      <c r="H35" s="314"/>
      <c r="I35" s="314"/>
    </row>
    <row r="36" spans="2:9" x14ac:dyDescent="0.35">
      <c r="B36" s="314"/>
      <c r="C36" s="314"/>
      <c r="D36" s="314"/>
      <c r="E36" s="314"/>
      <c r="F36" s="314"/>
      <c r="G36" s="314"/>
      <c r="H36" s="314"/>
      <c r="I36" s="314"/>
    </row>
    <row r="37" spans="2:9" x14ac:dyDescent="0.35">
      <c r="B37" s="314"/>
      <c r="C37" s="314"/>
      <c r="D37" s="314"/>
      <c r="E37" s="314"/>
      <c r="F37" s="314"/>
      <c r="G37" s="314"/>
      <c r="H37" s="314"/>
      <c r="I37" s="314"/>
    </row>
    <row r="38" spans="2:9" x14ac:dyDescent="0.35">
      <c r="B38" s="314"/>
      <c r="C38" s="314"/>
      <c r="D38" s="314"/>
      <c r="E38" s="314"/>
      <c r="F38" s="314"/>
      <c r="G38" s="314"/>
      <c r="H38" s="314"/>
      <c r="I38" s="314"/>
    </row>
    <row r="39" spans="2:9" x14ac:dyDescent="0.35">
      <c r="B39" s="314"/>
      <c r="C39" s="314"/>
      <c r="D39" s="314"/>
      <c r="E39" s="314"/>
      <c r="F39" s="314"/>
      <c r="G39" s="314"/>
      <c r="H39" s="314"/>
      <c r="I39" s="314"/>
    </row>
    <row r="40" spans="2:9" x14ac:dyDescent="0.35">
      <c r="B40" s="314"/>
      <c r="C40" s="314"/>
      <c r="D40" s="314"/>
      <c r="E40" s="314"/>
      <c r="F40" s="314"/>
      <c r="G40" s="314"/>
      <c r="H40" s="314"/>
      <c r="I40" s="314"/>
    </row>
    <row r="41" spans="2:9" x14ac:dyDescent="0.35">
      <c r="B41" s="314"/>
      <c r="C41" s="314"/>
      <c r="D41" s="314"/>
      <c r="E41" s="314"/>
      <c r="F41" s="314"/>
      <c r="G41" s="314"/>
      <c r="H41" s="314"/>
      <c r="I41" s="314"/>
    </row>
    <row r="42" spans="2:9" x14ac:dyDescent="0.35">
      <c r="B42" s="314"/>
      <c r="C42" s="314"/>
      <c r="D42" s="314"/>
      <c r="E42" s="314"/>
      <c r="F42" s="314"/>
      <c r="G42" s="314"/>
      <c r="H42" s="314"/>
      <c r="I42" s="314"/>
    </row>
  </sheetData>
  <mergeCells count="9">
    <mergeCell ref="K17:K18"/>
    <mergeCell ref="K10:K11"/>
    <mergeCell ref="K12:K13"/>
    <mergeCell ref="K14:K15"/>
    <mergeCell ref="B5:G5"/>
    <mergeCell ref="H6:I6"/>
    <mergeCell ref="F6:G6"/>
    <mergeCell ref="B6:C6"/>
    <mergeCell ref="D6:E6"/>
  </mergeCells>
  <hyperlinks>
    <hyperlink ref="A21" location="Index!A1" display="Back to index" xr:uid="{31C5E9AD-113F-4E48-87D2-A5ACE2C7DBD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0" id="{3CD2E79B-8D74-476D-AEA5-FF365601B4FF}">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19" id="{B8E5A7A7-7133-4B14-8940-B1F1AC6C1BA7}">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18" id="{5AD46426-11D6-4798-8EF6-06F090139405}">
            <x14:iconSet iconSet="3Triangles">
              <x14:cfvo type="percent">
                <xm:f>0</xm:f>
              </x14:cfvo>
              <x14:cfvo type="num">
                <xm:f>1.0000000000000001E-5</xm:f>
              </x14:cfvo>
              <x14:cfvo type="num">
                <xm:f>1.0000000000000001E-5</xm:f>
              </x14:cfvo>
            </x14:iconSet>
          </x14:cfRule>
          <xm:sqref>H10</xm:sqref>
        </x14:conditionalFormatting>
        <x14:conditionalFormatting xmlns:xm="http://schemas.microsoft.com/office/excel/2006/main">
          <x14:cfRule type="iconSet" priority="17" id="{06D8D61C-06BA-4CF5-AB0D-30E66FBD7B9D}">
            <x14:iconSet iconSet="3Triangles">
              <x14:cfvo type="percent">
                <xm:f>0</xm:f>
              </x14:cfvo>
              <x14:cfvo type="num">
                <xm:f>1.0000000000000001E-5</xm:f>
              </x14:cfvo>
              <x14:cfvo type="num">
                <xm:f>1.0000000000000001E-5</xm:f>
              </x14:cfvo>
            </x14:iconSet>
          </x14:cfRule>
          <xm:sqref>H11</xm:sqref>
        </x14:conditionalFormatting>
        <x14:conditionalFormatting xmlns:xm="http://schemas.microsoft.com/office/excel/2006/main">
          <x14:cfRule type="iconSet" priority="16" id="{F10F50E0-C8E6-4182-91C8-18E0B6F7AB70}">
            <x14:iconSet iconSet="3Triangles">
              <x14:cfvo type="percent">
                <xm:f>0</xm:f>
              </x14:cfvo>
              <x14:cfvo type="num">
                <xm:f>1.0000000000000001E-5</xm:f>
              </x14:cfvo>
              <x14:cfvo type="num">
                <xm:f>1.0000000000000001E-5</xm:f>
              </x14:cfvo>
            </x14:iconSet>
          </x14:cfRule>
          <xm:sqref>H12</xm:sqref>
        </x14:conditionalFormatting>
        <x14:conditionalFormatting xmlns:xm="http://schemas.microsoft.com/office/excel/2006/main">
          <x14:cfRule type="iconSet" priority="15" id="{555F8B6B-F9D3-48E2-9C45-5C6392A1F65D}">
            <x14:iconSet iconSet="3Triangles">
              <x14:cfvo type="percent">
                <xm:f>0</xm:f>
              </x14:cfvo>
              <x14:cfvo type="num">
                <xm:f>1.0000000000000001E-5</xm:f>
              </x14:cfvo>
              <x14:cfvo type="num">
                <xm:f>1.0000000000000001E-5</xm:f>
              </x14:cfvo>
            </x14:iconSet>
          </x14:cfRule>
          <xm:sqref>H13</xm:sqref>
        </x14:conditionalFormatting>
        <x14:conditionalFormatting xmlns:xm="http://schemas.microsoft.com/office/excel/2006/main">
          <x14:cfRule type="iconSet" priority="14" id="{7F9FA9F7-D931-4AAE-9FDE-08E990C415AA}">
            <x14:iconSet iconSet="3Triangles">
              <x14:cfvo type="percent">
                <xm:f>0</xm:f>
              </x14:cfvo>
              <x14:cfvo type="num">
                <xm:f>1.0000000000000001E-5</xm:f>
              </x14:cfvo>
              <x14:cfvo type="num">
                <xm:f>1.0000000000000001E-5</xm:f>
              </x14:cfvo>
            </x14:iconSet>
          </x14:cfRule>
          <xm:sqref>H14</xm:sqref>
        </x14:conditionalFormatting>
        <x14:conditionalFormatting xmlns:xm="http://schemas.microsoft.com/office/excel/2006/main">
          <x14:cfRule type="iconSet" priority="13" id="{CD9243E9-72A1-4522-A9E7-795710939809}">
            <x14:iconSet iconSet="3Triangles">
              <x14:cfvo type="percent">
                <xm:f>0</xm:f>
              </x14:cfvo>
              <x14:cfvo type="num">
                <xm:f>1.0000000000000001E-5</xm:f>
              </x14:cfvo>
              <x14:cfvo type="num">
                <xm:f>1.0000000000000001E-5</xm:f>
              </x14:cfvo>
            </x14:iconSet>
          </x14:cfRule>
          <xm:sqref>H15</xm:sqref>
        </x14:conditionalFormatting>
        <x14:conditionalFormatting xmlns:xm="http://schemas.microsoft.com/office/excel/2006/main">
          <x14:cfRule type="iconSet" priority="12" id="{03C7D37A-078A-4B06-8F86-9F91ADE12349}">
            <x14:iconSet iconSet="3Triangles">
              <x14:cfvo type="percent">
                <xm:f>0</xm:f>
              </x14:cfvo>
              <x14:cfvo type="num">
                <xm:f>1.0000000000000001E-5</xm:f>
              </x14:cfvo>
              <x14:cfvo type="num">
                <xm:f>1.0000000000000001E-5</xm:f>
              </x14:cfvo>
            </x14:iconSet>
          </x14:cfRule>
          <xm:sqref>H16</xm:sqref>
        </x14:conditionalFormatting>
        <x14:conditionalFormatting xmlns:xm="http://schemas.microsoft.com/office/excel/2006/main">
          <x14:cfRule type="iconSet" priority="11" id="{4DAD8F9C-EDA0-4F70-9461-00F137AD930A}">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0" id="{3524CF16-AC5F-4D6D-9E98-DFC6AAAC8BFB}">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9" id="{2433A64A-71E1-46CA-B191-EEE80A47C850}">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8" id="{153CC22C-6D51-40F9-8A17-96017194430C}">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7" id="{7CB8F589-C8A6-4E8F-85E3-5D8120C6B3FD}">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6" id="{8A3E6789-831E-4A0C-A261-D0E0F35A1BED}">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5" id="{37B5ADC8-00E1-4A7D-8D13-9E8AA3D7CBAE}">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4" id="{5B89312C-8079-4515-94AB-744E68D45078}">
            <x14:iconSet iconSet="3Triangles">
              <x14:cfvo type="percent">
                <xm:f>0</xm:f>
              </x14:cfvo>
              <x14:cfvo type="num">
                <xm:f>1.0000000000000001E-5</xm:f>
              </x14:cfvo>
              <x14:cfvo type="num">
                <xm:f>1.0000000000000001E-5</xm:f>
              </x14:cfvo>
            </x14:iconSet>
          </x14:cfRule>
          <xm:sqref>I15</xm:sqref>
        </x14:conditionalFormatting>
        <x14:conditionalFormatting xmlns:xm="http://schemas.microsoft.com/office/excel/2006/main">
          <x14:cfRule type="iconSet" priority="3" id="{DF523F48-B1BC-441A-8973-B9DFBD8ACA4B}">
            <x14:iconSet iconSet="3Triangles">
              <x14:cfvo type="percent">
                <xm:f>0</xm:f>
              </x14:cfvo>
              <x14:cfvo type="num">
                <xm:f>1.0000000000000001E-5</xm:f>
              </x14:cfvo>
              <x14:cfvo type="num">
                <xm:f>1.0000000000000001E-5</xm:f>
              </x14:cfvo>
            </x14:iconSet>
          </x14:cfRule>
          <xm:sqref>I16</xm:sqref>
        </x14:conditionalFormatting>
        <x14:conditionalFormatting xmlns:xm="http://schemas.microsoft.com/office/excel/2006/main">
          <x14:cfRule type="iconSet" priority="2" id="{BACB4552-0412-4C01-9CE8-34AA0C640D68}">
            <x14:iconSet iconSet="3Triangles">
              <x14:cfvo type="percent">
                <xm:f>0</xm:f>
              </x14:cfvo>
              <x14:cfvo type="num">
                <xm:f>1.0000000000000001E-5</xm:f>
              </x14:cfvo>
              <x14:cfvo type="num">
                <xm:f>1.0000000000000001E-5</xm:f>
              </x14:cfvo>
            </x14:iconSet>
          </x14:cfRule>
          <xm:sqref>H17</xm:sqref>
        </x14:conditionalFormatting>
        <x14:conditionalFormatting xmlns:xm="http://schemas.microsoft.com/office/excel/2006/main">
          <x14:cfRule type="iconSet" priority="1" id="{BC6D6B82-4D2B-427F-B4FB-D5DA13BDF9C3}">
            <x14:iconSet iconSet="3Triangles">
              <x14:cfvo type="percent">
                <xm:f>0</xm:f>
              </x14:cfvo>
              <x14:cfvo type="num">
                <xm:f>1.0000000000000001E-5</xm:f>
              </x14:cfvo>
              <x14:cfvo type="num">
                <xm:f>1.0000000000000001E-5</xm:f>
              </x14:cfvo>
            </x14:iconSet>
          </x14:cfRule>
          <xm:sqref>I17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FF96B-7690-4EBE-8A5F-0D927EE2767E}">
  <sheetPr codeName="Sheet6">
    <tabColor rgb="FF00B050"/>
  </sheetPr>
  <dimension ref="A1:F26"/>
  <sheetViews>
    <sheetView showGridLines="0" zoomScaleNormal="100" workbookViewId="0"/>
  </sheetViews>
  <sheetFormatPr defaultRowHeight="14.5" x14ac:dyDescent="0.35"/>
  <cols>
    <col min="1" max="1" width="21.453125" style="47" customWidth="1"/>
    <col min="2" max="2" width="17.26953125" customWidth="1"/>
    <col min="3" max="3" width="17.54296875" customWidth="1"/>
    <col min="6" max="6" width="11" customWidth="1"/>
    <col min="7" max="7" width="17.81640625" bestFit="1" customWidth="1"/>
  </cols>
  <sheetData>
    <row r="1" spans="1:6" x14ac:dyDescent="0.35">
      <c r="A1" s="43" t="s">
        <v>151</v>
      </c>
    </row>
    <row r="2" spans="1:6" x14ac:dyDescent="0.35">
      <c r="A2" s="14"/>
    </row>
    <row r="3" spans="1:6" ht="43.5" x14ac:dyDescent="0.35">
      <c r="A3" s="16" t="s">
        <v>9</v>
      </c>
      <c r="B3" s="144" t="s">
        <v>283</v>
      </c>
    </row>
    <row r="4" spans="1:6" x14ac:dyDescent="0.35">
      <c r="A4" s="183" t="s">
        <v>12</v>
      </c>
      <c r="B4" s="346">
        <v>94.2</v>
      </c>
      <c r="D4" s="314"/>
      <c r="E4" s="314"/>
      <c r="F4" s="314"/>
    </row>
    <row r="5" spans="1:6" x14ac:dyDescent="0.35">
      <c r="A5" s="184" t="s">
        <v>13</v>
      </c>
      <c r="B5" s="347">
        <v>94.4</v>
      </c>
      <c r="C5" s="314"/>
      <c r="D5" s="314"/>
      <c r="E5" s="314"/>
      <c r="F5" s="314"/>
    </row>
    <row r="6" spans="1:6" x14ac:dyDescent="0.35">
      <c r="A6" s="183" t="s">
        <v>14</v>
      </c>
      <c r="B6" s="346">
        <v>82.5</v>
      </c>
      <c r="C6" s="314"/>
      <c r="D6" s="314"/>
      <c r="E6" s="314"/>
      <c r="F6" s="314"/>
    </row>
    <row r="7" spans="1:6" ht="13.5" customHeight="1" x14ac:dyDescent="0.35">
      <c r="A7" s="184" t="s">
        <v>27</v>
      </c>
      <c r="B7" s="347">
        <v>77.2</v>
      </c>
      <c r="C7" s="314"/>
      <c r="D7" s="314"/>
      <c r="E7" s="314"/>
      <c r="F7" s="314"/>
    </row>
    <row r="8" spans="1:6" x14ac:dyDescent="0.35">
      <c r="A8" s="183" t="s">
        <v>16</v>
      </c>
      <c r="B8" s="346">
        <v>79.099999999999994</v>
      </c>
      <c r="C8" s="314"/>
      <c r="D8" s="314"/>
      <c r="E8" s="314"/>
      <c r="F8" s="314"/>
    </row>
    <row r="9" spans="1:6" x14ac:dyDescent="0.35">
      <c r="A9" s="184" t="s">
        <v>17</v>
      </c>
      <c r="B9" s="347">
        <v>84.5</v>
      </c>
      <c r="C9" s="314"/>
      <c r="D9" s="314"/>
      <c r="E9" s="314"/>
      <c r="F9" s="314"/>
    </row>
    <row r="10" spans="1:6" x14ac:dyDescent="0.35">
      <c r="A10" s="183" t="s">
        <v>18</v>
      </c>
      <c r="B10" s="346">
        <v>69.400000000000006</v>
      </c>
      <c r="C10" s="314"/>
      <c r="D10" s="314"/>
      <c r="E10" s="314"/>
      <c r="F10" s="314"/>
    </row>
    <row r="11" spans="1:6" x14ac:dyDescent="0.35">
      <c r="A11" s="184" t="s">
        <v>19</v>
      </c>
      <c r="B11" s="347">
        <v>95.3</v>
      </c>
      <c r="C11" s="314"/>
      <c r="D11" s="314"/>
      <c r="E11" s="314"/>
      <c r="F11" s="314"/>
    </row>
    <row r="12" spans="1:6" x14ac:dyDescent="0.35">
      <c r="A12" s="183" t="s">
        <v>28</v>
      </c>
      <c r="B12" s="349">
        <v>65.099999999999994</v>
      </c>
      <c r="C12" s="314"/>
      <c r="D12" s="314"/>
      <c r="E12" s="314"/>
      <c r="F12" s="314"/>
    </row>
    <row r="13" spans="1:6" x14ac:dyDescent="0.35">
      <c r="A13" s="344" t="s">
        <v>22</v>
      </c>
      <c r="B13" s="350">
        <v>77.099999999999994</v>
      </c>
      <c r="C13" s="314"/>
      <c r="D13" s="314"/>
      <c r="E13" s="314"/>
      <c r="F13" s="314"/>
    </row>
    <row r="14" spans="1:6" s="136" customFormat="1" x14ac:dyDescent="0.35">
      <c r="D14" s="314"/>
      <c r="E14" s="314"/>
      <c r="F14" s="314"/>
    </row>
    <row r="15" spans="1:6" x14ac:dyDescent="0.35">
      <c r="A15" s="39" t="s">
        <v>150</v>
      </c>
      <c r="B15" s="2"/>
      <c r="D15" s="314"/>
      <c r="E15" s="314"/>
      <c r="F15" s="314"/>
    </row>
    <row r="16" spans="1:6" x14ac:dyDescent="0.35">
      <c r="A16" s="39" t="s">
        <v>30</v>
      </c>
    </row>
    <row r="17" spans="1:6" x14ac:dyDescent="0.35">
      <c r="A17" s="42"/>
    </row>
    <row r="18" spans="1:6" x14ac:dyDescent="0.35">
      <c r="A18" s="46" t="s">
        <v>8</v>
      </c>
    </row>
    <row r="22" spans="1:6" x14ac:dyDescent="0.35">
      <c r="A22"/>
    </row>
    <row r="23" spans="1:6" x14ac:dyDescent="0.35">
      <c r="A23"/>
    </row>
    <row r="25" spans="1:6" x14ac:dyDescent="0.35">
      <c r="A25" s="30"/>
      <c r="B25" s="30"/>
      <c r="C25" s="30"/>
      <c r="D25" s="30"/>
      <c r="E25" s="30"/>
      <c r="F25" s="30"/>
    </row>
    <row r="26" spans="1:6" x14ac:dyDescent="0.35">
      <c r="A26" s="30"/>
      <c r="B26" s="30"/>
      <c r="C26" s="30"/>
      <c r="D26" s="30"/>
      <c r="E26" s="30"/>
      <c r="F26" s="30"/>
    </row>
  </sheetData>
  <sortState xmlns:xlrd2="http://schemas.microsoft.com/office/spreadsheetml/2017/richdata2" ref="A4:B16">
    <sortCondition ref="B3:B16"/>
  </sortState>
  <hyperlinks>
    <hyperlink ref="A18" location="Index!A1" display="Back to index" xr:uid="{ED135745-A244-4E6E-9FD2-B15842348816}"/>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4415-3FFE-4035-A31C-8775A23B7396}">
  <sheetPr codeName="Sheet7">
    <tabColor rgb="FF00B050"/>
  </sheetPr>
  <dimension ref="A1:X34"/>
  <sheetViews>
    <sheetView showGridLines="0" zoomScaleNormal="100" workbookViewId="0">
      <pane xSplit="1" ySplit="4" topLeftCell="B5" activePane="bottomRight" state="frozen"/>
      <selection activeCell="H4" sqref="H4:H6"/>
      <selection pane="topRight" activeCell="H4" sqref="H4:H6"/>
      <selection pane="bottomLeft" activeCell="H4" sqref="H4:H6"/>
      <selection pane="bottomRight"/>
    </sheetView>
  </sheetViews>
  <sheetFormatPr defaultColWidth="9.1796875" defaultRowHeight="14.5" x14ac:dyDescent="0.35"/>
  <cols>
    <col min="1" max="1" width="21.453125" customWidth="1"/>
    <col min="2" max="8" width="10.81640625" customWidth="1"/>
    <col min="9" max="10" width="10.81640625" style="117" customWidth="1"/>
    <col min="11" max="11" width="10.81640625" customWidth="1"/>
    <col min="12" max="12" width="10.81640625" style="209" customWidth="1"/>
    <col min="13" max="18" width="10.81640625" customWidth="1"/>
  </cols>
  <sheetData>
    <row r="1" spans="1:24" x14ac:dyDescent="0.35">
      <c r="A1" s="48" t="s">
        <v>224</v>
      </c>
      <c r="B1" s="48"/>
      <c r="C1" s="48"/>
      <c r="D1" s="48"/>
    </row>
    <row r="3" spans="1:24" s="314" customFormat="1" x14ac:dyDescent="0.35">
      <c r="B3" s="557" t="s">
        <v>326</v>
      </c>
      <c r="C3" s="557"/>
      <c r="D3" s="557"/>
      <c r="E3" s="557"/>
      <c r="F3" s="557"/>
      <c r="G3" s="557"/>
      <c r="H3" s="557"/>
      <c r="I3" s="557"/>
      <c r="J3" s="558"/>
      <c r="K3" s="559" t="s">
        <v>325</v>
      </c>
      <c r="L3" s="559"/>
      <c r="M3" s="559"/>
    </row>
    <row r="4" spans="1:24" s="245" customFormat="1" ht="29" x14ac:dyDescent="0.35">
      <c r="A4" s="298" t="s">
        <v>9</v>
      </c>
      <c r="B4" s="325" t="s">
        <v>274</v>
      </c>
      <c r="C4" s="325" t="s">
        <v>275</v>
      </c>
      <c r="D4" s="325" t="s">
        <v>276</v>
      </c>
      <c r="E4" s="325" t="s">
        <v>277</v>
      </c>
      <c r="F4" s="325" t="s">
        <v>278</v>
      </c>
      <c r="G4" s="325" t="s">
        <v>279</v>
      </c>
      <c r="H4" s="325" t="s">
        <v>280</v>
      </c>
      <c r="I4" s="325" t="s">
        <v>281</v>
      </c>
      <c r="J4" s="351" t="s">
        <v>282</v>
      </c>
      <c r="K4" s="356" t="s">
        <v>322</v>
      </c>
      <c r="L4" s="144" t="s">
        <v>323</v>
      </c>
      <c r="M4" s="144" t="s">
        <v>324</v>
      </c>
    </row>
    <row r="5" spans="1:24" x14ac:dyDescent="0.35">
      <c r="A5" s="10" t="s">
        <v>12</v>
      </c>
      <c r="B5" s="346">
        <v>89.8</v>
      </c>
      <c r="C5" s="346">
        <v>90.3</v>
      </c>
      <c r="D5" s="346">
        <v>90.9</v>
      </c>
      <c r="E5" s="346">
        <v>90.5</v>
      </c>
      <c r="F5" s="346">
        <v>90.4</v>
      </c>
      <c r="G5" s="346">
        <v>89.3</v>
      </c>
      <c r="H5" s="346">
        <v>89.7</v>
      </c>
      <c r="I5" s="346">
        <v>94.6</v>
      </c>
      <c r="J5" s="352">
        <v>94.2</v>
      </c>
      <c r="K5" s="365">
        <v>-0.4</v>
      </c>
      <c r="L5" s="346">
        <v>4.5</v>
      </c>
      <c r="M5" s="346">
        <v>3.8</v>
      </c>
      <c r="N5" s="51"/>
      <c r="P5" s="50"/>
    </row>
    <row r="6" spans="1:24" x14ac:dyDescent="0.35">
      <c r="A6" s="11" t="s">
        <v>13</v>
      </c>
      <c r="B6" s="347">
        <v>90</v>
      </c>
      <c r="C6" s="347">
        <v>90.7</v>
      </c>
      <c r="D6" s="347">
        <v>91.2</v>
      </c>
      <c r="E6" s="347">
        <v>90.3</v>
      </c>
      <c r="F6" s="347">
        <v>89.9</v>
      </c>
      <c r="G6" s="347">
        <v>89.8</v>
      </c>
      <c r="H6" s="347">
        <v>90.1</v>
      </c>
      <c r="I6" s="347">
        <v>95.7</v>
      </c>
      <c r="J6" s="353">
        <v>94.4</v>
      </c>
      <c r="K6" s="366">
        <v>-1.3</v>
      </c>
      <c r="L6" s="347">
        <v>4.3</v>
      </c>
      <c r="M6" s="347">
        <v>4.5</v>
      </c>
      <c r="N6" s="50"/>
    </row>
    <row r="7" spans="1:24" x14ac:dyDescent="0.35">
      <c r="A7" s="10" t="s">
        <v>14</v>
      </c>
      <c r="B7" s="346">
        <v>68.400000000000006</v>
      </c>
      <c r="C7" s="346">
        <v>65.5</v>
      </c>
      <c r="D7" s="346">
        <v>65.100000000000009</v>
      </c>
      <c r="E7" s="346">
        <v>60.4</v>
      </c>
      <c r="F7" s="346">
        <v>60.8</v>
      </c>
      <c r="G7" s="346">
        <v>61.6</v>
      </c>
      <c r="H7" s="346">
        <v>62.7</v>
      </c>
      <c r="I7" s="346">
        <v>80.2</v>
      </c>
      <c r="J7" s="352">
        <v>82.5</v>
      </c>
      <c r="K7" s="365">
        <v>2.2999999999999998</v>
      </c>
      <c r="L7" s="346">
        <v>19.8</v>
      </c>
      <c r="M7" s="346">
        <v>21.7</v>
      </c>
      <c r="N7" s="50"/>
    </row>
    <row r="8" spans="1:24" x14ac:dyDescent="0.35">
      <c r="A8" s="11" t="s">
        <v>15</v>
      </c>
      <c r="B8" s="347">
        <v>61.8</v>
      </c>
      <c r="C8" s="347">
        <v>61</v>
      </c>
      <c r="D8" s="347">
        <v>60.8</v>
      </c>
      <c r="E8" s="347">
        <v>60.9</v>
      </c>
      <c r="F8" s="347">
        <v>61.199999999999996</v>
      </c>
      <c r="G8" s="347">
        <v>61.8</v>
      </c>
      <c r="H8" s="347">
        <v>63.800000000000004</v>
      </c>
      <c r="I8" s="347">
        <v>79.400000000000006</v>
      </c>
      <c r="J8" s="353">
        <v>77.2</v>
      </c>
      <c r="K8" s="366">
        <v>-2.1999999999999997</v>
      </c>
      <c r="L8" s="347">
        <v>13.4</v>
      </c>
      <c r="M8" s="347">
        <v>16</v>
      </c>
      <c r="N8" s="50"/>
    </row>
    <row r="9" spans="1:24" x14ac:dyDescent="0.35">
      <c r="A9" s="10" t="s">
        <v>16</v>
      </c>
      <c r="B9" s="346">
        <v>41.099999999999994</v>
      </c>
      <c r="C9" s="346">
        <v>41.6</v>
      </c>
      <c r="D9" s="346">
        <v>40.300000000000004</v>
      </c>
      <c r="E9" s="346">
        <v>40.699999999999996</v>
      </c>
      <c r="F9" s="346">
        <v>44</v>
      </c>
      <c r="G9" s="346">
        <v>46</v>
      </c>
      <c r="H9" s="346">
        <v>52.5</v>
      </c>
      <c r="I9" s="346">
        <v>77.099999999999994</v>
      </c>
      <c r="J9" s="352">
        <v>79.099999999999994</v>
      </c>
      <c r="K9" s="365">
        <v>2</v>
      </c>
      <c r="L9" s="346">
        <v>26.6</v>
      </c>
      <c r="M9" s="346">
        <v>35.099999999999994</v>
      </c>
      <c r="N9" s="50"/>
    </row>
    <row r="10" spans="1:24" x14ac:dyDescent="0.35">
      <c r="A10" s="11" t="s">
        <v>17</v>
      </c>
      <c r="B10" s="347">
        <v>72.2</v>
      </c>
      <c r="C10" s="347">
        <v>69.5</v>
      </c>
      <c r="D10" s="347">
        <v>68.8</v>
      </c>
      <c r="E10" s="347">
        <v>67.900000000000006</v>
      </c>
      <c r="F10" s="347">
        <v>66.900000000000006</v>
      </c>
      <c r="G10" s="347">
        <v>67.100000000000009</v>
      </c>
      <c r="H10" s="347">
        <v>74.8</v>
      </c>
      <c r="I10" s="347">
        <v>87.7</v>
      </c>
      <c r="J10" s="353">
        <v>84.5</v>
      </c>
      <c r="K10" s="366">
        <v>-3.2</v>
      </c>
      <c r="L10" s="347">
        <v>9.7000000000000011</v>
      </c>
      <c r="M10" s="347">
        <v>17.599999999999998</v>
      </c>
      <c r="N10" s="50"/>
    </row>
    <row r="11" spans="1:24" x14ac:dyDescent="0.35">
      <c r="A11" s="10" t="s">
        <v>18</v>
      </c>
      <c r="B11" s="346">
        <v>57.599999999999994</v>
      </c>
      <c r="C11" s="346">
        <v>62.4</v>
      </c>
      <c r="D11" s="346">
        <v>63.3</v>
      </c>
      <c r="E11" s="346">
        <v>61</v>
      </c>
      <c r="F11" s="346">
        <v>59.4</v>
      </c>
      <c r="G11" s="346">
        <v>59.4</v>
      </c>
      <c r="H11" s="346">
        <v>59.599999999999994</v>
      </c>
      <c r="I11" s="346">
        <v>66.599999999999994</v>
      </c>
      <c r="J11" s="352">
        <v>69.400000000000006</v>
      </c>
      <c r="K11" s="365">
        <v>2.8000000000000003</v>
      </c>
      <c r="L11" s="346">
        <v>9.8000000000000007</v>
      </c>
      <c r="M11" s="346">
        <v>10</v>
      </c>
      <c r="N11" s="50"/>
    </row>
    <row r="12" spans="1:24" x14ac:dyDescent="0.35">
      <c r="A12" s="11" t="s">
        <v>19</v>
      </c>
      <c r="B12" s="347">
        <v>90.8</v>
      </c>
      <c r="C12" s="347">
        <v>91.3</v>
      </c>
      <c r="D12" s="347">
        <v>92</v>
      </c>
      <c r="E12" s="347">
        <v>90.9</v>
      </c>
      <c r="F12" s="347">
        <v>90.8</v>
      </c>
      <c r="G12" s="347">
        <v>90.7</v>
      </c>
      <c r="H12" s="347">
        <v>90.9</v>
      </c>
      <c r="I12" s="347">
        <v>96.2</v>
      </c>
      <c r="J12" s="353">
        <v>95.3</v>
      </c>
      <c r="K12" s="366">
        <v>-0.89999999999999991</v>
      </c>
      <c r="L12" s="347">
        <v>4.3999999999999995</v>
      </c>
      <c r="M12" s="347">
        <v>4.5</v>
      </c>
      <c r="N12" s="50"/>
    </row>
    <row r="13" spans="1:24" x14ac:dyDescent="0.35">
      <c r="A13" s="10" t="s">
        <v>20</v>
      </c>
      <c r="B13" s="348" t="s">
        <v>127</v>
      </c>
      <c r="C13" s="348" t="s">
        <v>127</v>
      </c>
      <c r="D13" s="348" t="s">
        <v>127</v>
      </c>
      <c r="E13" s="348" t="s">
        <v>127</v>
      </c>
      <c r="F13" s="348" t="s">
        <v>127</v>
      </c>
      <c r="G13" s="349">
        <v>55.300000000000004</v>
      </c>
      <c r="H13" s="349">
        <v>55.899999999999991</v>
      </c>
      <c r="I13" s="349">
        <v>64.7</v>
      </c>
      <c r="J13" s="354">
        <v>65.099999999999994</v>
      </c>
      <c r="K13" s="365">
        <v>0.4</v>
      </c>
      <c r="L13" s="346">
        <v>9.1999999999999993</v>
      </c>
      <c r="M13" s="346" t="s">
        <v>127</v>
      </c>
      <c r="N13" s="50"/>
      <c r="R13" s="44"/>
    </row>
    <row r="14" spans="1:24" x14ac:dyDescent="0.35">
      <c r="A14" s="23" t="s">
        <v>22</v>
      </c>
      <c r="B14" s="350">
        <v>68.100000000000009</v>
      </c>
      <c r="C14" s="350">
        <v>68.8</v>
      </c>
      <c r="D14" s="350">
        <v>69</v>
      </c>
      <c r="E14" s="350">
        <v>66.900000000000006</v>
      </c>
      <c r="F14" s="350">
        <v>66.3</v>
      </c>
      <c r="G14" s="350">
        <v>66.900000000000006</v>
      </c>
      <c r="H14" s="350">
        <v>67.3</v>
      </c>
      <c r="I14" s="350">
        <v>76.3</v>
      </c>
      <c r="J14" s="355">
        <v>77.099999999999994</v>
      </c>
      <c r="K14" s="368">
        <v>0.8</v>
      </c>
      <c r="L14" s="350">
        <v>9.8000000000000007</v>
      </c>
      <c r="M14" s="350">
        <v>10.8</v>
      </c>
      <c r="N14" s="54"/>
      <c r="R14" s="44"/>
    </row>
    <row r="15" spans="1:24" x14ac:dyDescent="0.35">
      <c r="F15" s="221"/>
      <c r="G15" s="221"/>
      <c r="H15" s="221"/>
      <c r="I15" s="221"/>
      <c r="J15" s="221"/>
      <c r="M15" s="53"/>
      <c r="N15" s="50"/>
      <c r="R15" s="44"/>
    </row>
    <row r="16" spans="1:24" x14ac:dyDescent="0.35">
      <c r="A16" s="15" t="s">
        <v>149</v>
      </c>
      <c r="B16" s="26"/>
      <c r="C16" s="26"/>
      <c r="D16" s="213"/>
      <c r="E16" s="213"/>
      <c r="F16" s="213"/>
      <c r="G16" s="213"/>
      <c r="H16" s="213"/>
      <c r="I16" s="213"/>
      <c r="J16" s="118"/>
      <c r="K16" s="15"/>
      <c r="L16" s="213"/>
      <c r="X16" s="44"/>
    </row>
    <row r="17" spans="1:24" s="15" customFormat="1" ht="12" x14ac:dyDescent="0.25">
      <c r="A17" s="39" t="s">
        <v>30</v>
      </c>
      <c r="B17" s="42"/>
      <c r="C17" s="213"/>
      <c r="D17" s="213"/>
      <c r="E17" s="213"/>
      <c r="F17" s="213"/>
      <c r="G17" s="213"/>
      <c r="H17" s="213"/>
      <c r="I17" s="213"/>
      <c r="J17" s="118"/>
      <c r="L17" s="213"/>
      <c r="V17" s="15" t="s">
        <v>31</v>
      </c>
      <c r="X17" s="55"/>
    </row>
    <row r="18" spans="1:24" s="15" customFormat="1" ht="12" x14ac:dyDescent="0.3">
      <c r="A18" s="15" t="s">
        <v>152</v>
      </c>
      <c r="B18" s="26"/>
      <c r="C18" s="26"/>
      <c r="D18" s="26"/>
      <c r="I18" s="118"/>
      <c r="J18" s="118"/>
      <c r="K18" s="122"/>
      <c r="L18" s="122"/>
      <c r="X18" s="55"/>
    </row>
    <row r="19" spans="1:24" x14ac:dyDescent="0.35">
      <c r="A19" s="42"/>
      <c r="B19" s="42"/>
      <c r="C19" s="42"/>
      <c r="D19" s="42"/>
      <c r="I19"/>
      <c r="J19"/>
      <c r="K19" s="122"/>
      <c r="L19" s="122"/>
      <c r="M19" s="118"/>
      <c r="N19" s="118"/>
      <c r="X19" s="44"/>
    </row>
    <row r="20" spans="1:24" x14ac:dyDescent="0.35">
      <c r="A20" s="29" t="s">
        <v>8</v>
      </c>
      <c r="C20" s="314"/>
      <c r="D20" s="314"/>
      <c r="E20" s="314"/>
      <c r="F20" s="314"/>
      <c r="G20" s="314"/>
      <c r="H20" s="314"/>
      <c r="I20" s="314"/>
      <c r="J20" s="314"/>
      <c r="K20" s="314"/>
      <c r="L20" s="314"/>
      <c r="M20" s="314"/>
      <c r="N20" s="118"/>
      <c r="X20" s="44"/>
    </row>
    <row r="21" spans="1:24" ht="14.5" customHeight="1" x14ac:dyDescent="0.35">
      <c r="A21" s="30"/>
      <c r="B21" s="314"/>
      <c r="C21" s="314"/>
      <c r="D21" s="314"/>
      <c r="E21" s="314"/>
      <c r="F21" s="314"/>
      <c r="G21" s="314"/>
      <c r="H21" s="314"/>
      <c r="I21" s="314"/>
      <c r="J21" s="314"/>
      <c r="K21" s="314"/>
      <c r="L21" s="314"/>
      <c r="M21" s="314"/>
      <c r="N21" s="118"/>
      <c r="O21" s="30"/>
      <c r="P21" s="30"/>
      <c r="Q21" s="30"/>
      <c r="X21" s="44"/>
    </row>
    <row r="22" spans="1:24" x14ac:dyDescent="0.35">
      <c r="A22" s="30"/>
      <c r="B22" s="314"/>
      <c r="C22" s="314"/>
      <c r="D22" s="314"/>
      <c r="E22" s="314"/>
      <c r="F22" s="314"/>
      <c r="G22" s="314"/>
      <c r="H22" s="314"/>
      <c r="I22" s="314"/>
      <c r="J22" s="314"/>
      <c r="K22" s="314"/>
      <c r="L22" s="314"/>
      <c r="M22" s="314"/>
      <c r="N22" s="118"/>
      <c r="T22" s="44"/>
    </row>
    <row r="23" spans="1:24" x14ac:dyDescent="0.35">
      <c r="A23" s="30"/>
      <c r="B23" s="314"/>
      <c r="C23" s="314"/>
      <c r="D23" s="314"/>
      <c r="E23" s="314"/>
      <c r="F23" s="314"/>
      <c r="G23" s="314"/>
      <c r="H23" s="314"/>
      <c r="I23" s="314"/>
      <c r="J23" s="314"/>
      <c r="K23" s="314"/>
      <c r="L23" s="314"/>
      <c r="M23" s="314"/>
      <c r="N23" s="118"/>
      <c r="T23" s="44"/>
    </row>
    <row r="24" spans="1:24" x14ac:dyDescent="0.35">
      <c r="A24" s="30"/>
      <c r="B24" s="314"/>
      <c r="C24" s="314"/>
      <c r="D24" s="314"/>
      <c r="E24" s="314"/>
      <c r="F24" s="314"/>
      <c r="G24" s="314"/>
      <c r="H24" s="314"/>
      <c r="I24" s="314"/>
      <c r="J24" s="314"/>
      <c r="K24" s="314"/>
      <c r="L24" s="314"/>
      <c r="M24" s="314"/>
      <c r="N24" s="118"/>
    </row>
    <row r="25" spans="1:24" x14ac:dyDescent="0.35">
      <c r="B25" s="314"/>
      <c r="C25" s="314"/>
      <c r="D25" s="314"/>
      <c r="E25" s="314"/>
      <c r="F25" s="314"/>
      <c r="G25" s="314"/>
      <c r="H25" s="314"/>
      <c r="I25" s="314"/>
      <c r="J25" s="314"/>
      <c r="K25" s="314"/>
      <c r="L25" s="314"/>
      <c r="M25" s="314"/>
      <c r="N25" s="118"/>
    </row>
    <row r="26" spans="1:24" x14ac:dyDescent="0.35">
      <c r="B26" s="314"/>
      <c r="C26" s="314"/>
      <c r="D26" s="314"/>
      <c r="E26" s="314"/>
      <c r="F26" s="314"/>
      <c r="G26" s="314"/>
      <c r="H26" s="314"/>
      <c r="I26" s="314"/>
      <c r="J26" s="314"/>
      <c r="K26" s="314"/>
      <c r="L26" s="314"/>
      <c r="M26" s="314"/>
      <c r="N26" s="118"/>
    </row>
    <row r="27" spans="1:24" x14ac:dyDescent="0.35">
      <c r="B27" s="314"/>
      <c r="C27" s="314"/>
      <c r="D27" s="314"/>
      <c r="E27" s="314"/>
      <c r="F27" s="314"/>
      <c r="G27" s="314"/>
      <c r="H27" s="314"/>
      <c r="I27" s="314"/>
      <c r="J27" s="314"/>
      <c r="K27" s="314"/>
      <c r="L27" s="314"/>
      <c r="M27" s="314"/>
      <c r="N27" s="118"/>
    </row>
    <row r="28" spans="1:24" x14ac:dyDescent="0.35">
      <c r="B28" s="314"/>
      <c r="C28" s="314"/>
      <c r="D28" s="314"/>
      <c r="E28" s="314"/>
      <c r="F28" s="314"/>
      <c r="G28" s="314"/>
      <c r="H28" s="314"/>
      <c r="I28" s="314"/>
      <c r="J28" s="314"/>
      <c r="K28" s="314"/>
      <c r="L28" s="314"/>
      <c r="M28" s="314"/>
    </row>
    <row r="29" spans="1:24" x14ac:dyDescent="0.35">
      <c r="B29" s="314"/>
      <c r="C29" s="314"/>
      <c r="D29" s="314"/>
      <c r="E29" s="314"/>
      <c r="F29" s="314"/>
      <c r="G29" s="314"/>
      <c r="H29" s="314"/>
      <c r="I29" s="314"/>
      <c r="J29" s="314"/>
      <c r="K29" s="314"/>
      <c r="L29" s="314"/>
      <c r="M29" s="314"/>
    </row>
    <row r="30" spans="1:24" x14ac:dyDescent="0.35">
      <c r="I30" s="121"/>
      <c r="J30"/>
      <c r="K30" s="115"/>
      <c r="L30" s="115"/>
    </row>
    <row r="31" spans="1:24" x14ac:dyDescent="0.35">
      <c r="I31" s="121"/>
      <c r="J31"/>
      <c r="K31" s="115"/>
      <c r="L31" s="115"/>
    </row>
    <row r="32" spans="1:24" x14ac:dyDescent="0.35">
      <c r="I32"/>
      <c r="J32"/>
    </row>
    <row r="33" spans="9:10" x14ac:dyDescent="0.35">
      <c r="I33" s="56"/>
      <c r="J33"/>
    </row>
    <row r="34" spans="9:10" x14ac:dyDescent="0.35">
      <c r="I34"/>
      <c r="J34"/>
    </row>
  </sheetData>
  <sortState xmlns:xlrd2="http://schemas.microsoft.com/office/spreadsheetml/2017/richdata2" ref="G18:H29">
    <sortCondition ref="G18:G29"/>
  </sortState>
  <mergeCells count="2">
    <mergeCell ref="K3:M3"/>
    <mergeCell ref="B3:J3"/>
  </mergeCells>
  <hyperlinks>
    <hyperlink ref="A20" location="Index!A1" display="Back to index" xr:uid="{9DC31DF1-B674-4D30-B3AA-777348B9AAC3}"/>
  </hyperlink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iconSet" priority="30" id="{05E08D0C-842E-4D84-9728-8B667DB59607}">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29" id="{3A15C924-DFE6-419F-94F9-F9BDE20483AF}">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28" id="{8F5057DF-DD0F-40B7-8940-09D49F500EC1}">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27" id="{A067440E-4BA0-4C45-8EB9-18D68CAAF419}">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26" id="{DBFCEFE4-D055-4599-A57B-F4A4AA248E93}">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25" id="{F79FF576-1CD8-4889-BBF6-0B71D4241178}">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24" id="{BB13E27B-C9D2-4A9F-8B66-0BD28E366D57}">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23" id="{EBCE36EC-21C7-4D4F-BE81-4A0B2A0CFA21}">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22" id="{A442BF96-E1F2-4D82-861F-271A47752E0C}">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21" id="{B7D153CD-09E2-45F0-9B80-0A8E6F7679D2}">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20" id="{152E6980-502E-4D2F-A02E-0B2399AD567F}">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19" id="{1294F93E-4CE1-4BD7-A825-ACA9162EC4AB}">
            <x14:iconSet iconSet="3Triangles">
              <x14:cfvo type="percent">
                <xm:f>0</xm:f>
              </x14:cfvo>
              <x14:cfvo type="num">
                <xm:f>1.0000000000000001E-5</xm:f>
              </x14:cfvo>
              <x14:cfvo type="num">
                <xm:f>1.0000000000000001E-5</xm:f>
              </x14:cfvo>
            </x14:iconSet>
          </x14:cfRule>
          <xm:sqref>K11</xm:sqref>
        </x14:conditionalFormatting>
        <x14:conditionalFormatting xmlns:xm="http://schemas.microsoft.com/office/excel/2006/main">
          <x14:cfRule type="iconSet" priority="18" id="{9108BE98-288E-4BF5-A518-73E54EB9DDD2}">
            <x14:iconSet iconSet="3Triangles">
              <x14:cfvo type="percent">
                <xm:f>0</xm:f>
              </x14:cfvo>
              <x14:cfvo type="num">
                <xm:f>1.0000000000000001E-5</xm:f>
              </x14:cfvo>
              <x14:cfvo type="num">
                <xm:f>1.0000000000000001E-5</xm:f>
              </x14:cfvo>
            </x14:iconSet>
          </x14:cfRule>
          <xm:sqref>K12</xm:sqref>
        </x14:conditionalFormatting>
        <x14:conditionalFormatting xmlns:xm="http://schemas.microsoft.com/office/excel/2006/main">
          <x14:cfRule type="iconSet" priority="17" id="{1384896D-EA11-405B-A483-2AA6619F069D}">
            <x14:iconSet iconSet="3Triangles">
              <x14:cfvo type="percent">
                <xm:f>0</xm:f>
              </x14:cfvo>
              <x14:cfvo type="num">
                <xm:f>1.0000000000000001E-5</xm:f>
              </x14:cfvo>
              <x14:cfvo type="num">
                <xm:f>1.0000000000000001E-5</xm:f>
              </x14:cfvo>
            </x14:iconSet>
          </x14:cfRule>
          <xm:sqref>K13</xm:sqref>
        </x14:conditionalFormatting>
        <x14:conditionalFormatting xmlns:xm="http://schemas.microsoft.com/office/excel/2006/main">
          <x14:cfRule type="iconSet" priority="16" id="{30FF6F02-A6B7-472F-900D-FE3EB2C74CA2}">
            <x14:iconSet iconSet="3Triangles">
              <x14:cfvo type="percent">
                <xm:f>0</xm:f>
              </x14:cfvo>
              <x14:cfvo type="num">
                <xm:f>1.0000000000000001E-5</xm:f>
              </x14:cfvo>
              <x14:cfvo type="num">
                <xm:f>1.0000000000000001E-5</xm:f>
              </x14:cfvo>
            </x14:iconSet>
          </x14:cfRule>
          <xm:sqref>K14</xm:sqref>
        </x14:conditionalFormatting>
        <x14:conditionalFormatting xmlns:xm="http://schemas.microsoft.com/office/excel/2006/main">
          <x14:cfRule type="iconSet" priority="15" id="{EA372057-4707-411C-95B1-60FF8E9B6C54}">
            <x14:iconSet iconSet="3Triangles">
              <x14:cfvo type="percent">
                <xm:f>0</xm:f>
              </x14:cfvo>
              <x14:cfvo type="num">
                <xm:f>1.0000000000000001E-5</xm:f>
              </x14:cfvo>
              <x14:cfvo type="num">
                <xm:f>1.0000000000000001E-5</xm:f>
              </x14:cfvo>
            </x14:iconSet>
          </x14:cfRule>
          <xm:sqref>L11</xm:sqref>
        </x14:conditionalFormatting>
        <x14:conditionalFormatting xmlns:xm="http://schemas.microsoft.com/office/excel/2006/main">
          <x14:cfRule type="iconSet" priority="14" id="{C26BA7B0-44EE-45AC-B125-506929CE5B09}">
            <x14:iconSet iconSet="3Triangles">
              <x14:cfvo type="percent">
                <xm:f>0</xm:f>
              </x14:cfvo>
              <x14:cfvo type="num">
                <xm:f>1.0000000000000001E-5</xm:f>
              </x14:cfvo>
              <x14:cfvo type="num">
                <xm:f>1.0000000000000001E-5</xm:f>
              </x14:cfvo>
            </x14:iconSet>
          </x14:cfRule>
          <xm:sqref>L12</xm:sqref>
        </x14:conditionalFormatting>
        <x14:conditionalFormatting xmlns:xm="http://schemas.microsoft.com/office/excel/2006/main">
          <x14:cfRule type="iconSet" priority="13" id="{57B6440B-2AEC-446C-9A8C-4FAB3227552D}">
            <x14:iconSet iconSet="3Triangles">
              <x14:cfvo type="percent">
                <xm:f>0</xm:f>
              </x14:cfvo>
              <x14:cfvo type="num">
                <xm:f>1.0000000000000001E-5</xm:f>
              </x14:cfvo>
              <x14:cfvo type="num">
                <xm:f>1.0000000000000001E-5</xm:f>
              </x14:cfvo>
            </x14:iconSet>
          </x14:cfRule>
          <xm:sqref>L13</xm:sqref>
        </x14:conditionalFormatting>
        <x14:conditionalFormatting xmlns:xm="http://schemas.microsoft.com/office/excel/2006/main">
          <x14:cfRule type="iconSet" priority="12" id="{9EB13ABC-CE48-4C3F-B04D-8091D41A5417}">
            <x14:iconSet iconSet="3Triangles">
              <x14:cfvo type="percent">
                <xm:f>0</xm:f>
              </x14:cfvo>
              <x14:cfvo type="num">
                <xm:f>1.0000000000000001E-5</xm:f>
              </x14:cfvo>
              <x14:cfvo type="num">
                <xm:f>1.0000000000000001E-5</xm:f>
              </x14:cfvo>
            </x14:iconSet>
          </x14:cfRule>
          <xm:sqref>L14</xm:sqref>
        </x14:conditionalFormatting>
        <x14:conditionalFormatting xmlns:xm="http://schemas.microsoft.com/office/excel/2006/main">
          <x14:cfRule type="iconSet" priority="11" id="{D91B4C1C-FBEC-4E62-BC8B-7AAD411BC993}">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10" id="{375F3E89-5D7D-4669-8FF1-C61301DA27FE}">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9" id="{B4D64582-FF69-402D-A1D7-39F8247E943C}">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8" id="{CB355662-F22A-4551-892B-D473D39B8E4D}">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7" id="{D942B02C-CA8C-4172-9BC0-D50DEBC7856B}">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6" id="{8DC455AF-065B-4C44-B88A-06F4784884D4}">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5" id="{D9C339D0-6E9E-4F9C-8CB1-354EFB5F0DB6}">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4" id="{BDE87CE1-4CBE-4A8D-AB03-8B4F978D98AF}">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3" id="{669A8080-F6F1-4350-93BA-6B2C6F5BADE0}">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2" id="{BB1F9E17-B298-44F4-AA88-340E95EC701A}">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1" id="{6E7A598F-56CE-4740-8C47-1DAB4E8504CE}">
            <x14:iconSet iconSet="3Triangles">
              <x14:cfvo type="percent">
                <xm:f>0</xm:f>
              </x14:cfvo>
              <x14:cfvo type="num">
                <xm:f>1.0000000000000001E-5</xm:f>
              </x14:cfvo>
              <x14:cfvo type="num">
                <xm:f>1.0000000000000001E-5</xm:f>
              </x14:cfvo>
            </x14:iconSet>
          </x14:cfRule>
          <xm:sqref>M14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F6EF-8E01-48A7-A472-01AF2DF5A5BC}">
  <sheetPr codeName="Sheet8">
    <tabColor rgb="FF00B050"/>
  </sheetPr>
  <dimension ref="A1:F35"/>
  <sheetViews>
    <sheetView showGridLines="0" zoomScaleNormal="100" workbookViewId="0"/>
  </sheetViews>
  <sheetFormatPr defaultRowHeight="14.5" x14ac:dyDescent="0.35"/>
  <cols>
    <col min="1" max="1" width="21.453125" style="47" customWidth="1"/>
    <col min="2" max="3" width="11.81640625" customWidth="1"/>
    <col min="5" max="5" width="11" customWidth="1"/>
    <col min="6" max="6" width="17.81640625" bestFit="1" customWidth="1"/>
  </cols>
  <sheetData>
    <row r="1" spans="1:4" x14ac:dyDescent="0.35">
      <c r="A1" s="14" t="s">
        <v>226</v>
      </c>
    </row>
    <row r="2" spans="1:4" x14ac:dyDescent="0.35">
      <c r="A2" s="57"/>
      <c r="B2" s="2"/>
      <c r="C2" s="2"/>
    </row>
    <row r="3" spans="1:4" x14ac:dyDescent="0.35">
      <c r="A3" s="16" t="s">
        <v>9</v>
      </c>
      <c r="B3" s="18" t="s">
        <v>25</v>
      </c>
      <c r="C3" s="18" t="s">
        <v>26</v>
      </c>
    </row>
    <row r="4" spans="1:4" x14ac:dyDescent="0.35">
      <c r="A4" s="10" t="s">
        <v>12</v>
      </c>
      <c r="B4" s="346">
        <v>94.8</v>
      </c>
      <c r="C4" s="346">
        <v>93.5</v>
      </c>
      <c r="D4" s="221"/>
    </row>
    <row r="5" spans="1:4" x14ac:dyDescent="0.35">
      <c r="A5" s="11" t="s">
        <v>13</v>
      </c>
      <c r="B5" s="347">
        <v>94.8</v>
      </c>
      <c r="C5" s="347">
        <v>94</v>
      </c>
      <c r="D5" s="221"/>
    </row>
    <row r="6" spans="1:4" x14ac:dyDescent="0.35">
      <c r="A6" s="10" t="s">
        <v>14</v>
      </c>
      <c r="B6" s="346">
        <v>87</v>
      </c>
      <c r="C6" s="346">
        <v>81.3</v>
      </c>
      <c r="D6" s="221"/>
    </row>
    <row r="7" spans="1:4" x14ac:dyDescent="0.35">
      <c r="A7" s="11" t="s">
        <v>27</v>
      </c>
      <c r="B7" s="347">
        <v>86</v>
      </c>
      <c r="C7" s="347">
        <v>73.599999999999994</v>
      </c>
      <c r="D7" s="221"/>
    </row>
    <row r="8" spans="1:4" x14ac:dyDescent="0.35">
      <c r="A8" s="10" t="s">
        <v>16</v>
      </c>
      <c r="B8" s="346">
        <v>92.2</v>
      </c>
      <c r="C8" s="346">
        <v>77</v>
      </c>
      <c r="D8" s="221"/>
    </row>
    <row r="9" spans="1:4" x14ac:dyDescent="0.35">
      <c r="A9" s="11" t="s">
        <v>17</v>
      </c>
      <c r="B9" s="347">
        <v>89.2</v>
      </c>
      <c r="C9" s="347">
        <v>82.2</v>
      </c>
      <c r="D9" s="221"/>
    </row>
    <row r="10" spans="1:4" x14ac:dyDescent="0.35">
      <c r="A10" s="10" t="s">
        <v>18</v>
      </c>
      <c r="B10" s="346">
        <v>70</v>
      </c>
      <c r="C10" s="346">
        <v>68.7</v>
      </c>
      <c r="D10" s="221"/>
    </row>
    <row r="11" spans="1:4" x14ac:dyDescent="0.35">
      <c r="A11" s="11" t="s">
        <v>19</v>
      </c>
      <c r="B11" s="347">
        <v>95.4</v>
      </c>
      <c r="C11" s="347">
        <v>95.2</v>
      </c>
      <c r="D11" s="221"/>
    </row>
    <row r="12" spans="1:4" x14ac:dyDescent="0.35">
      <c r="A12" s="10" t="s">
        <v>28</v>
      </c>
      <c r="B12" s="349">
        <v>67.7</v>
      </c>
      <c r="C12" s="349">
        <v>62.5</v>
      </c>
      <c r="D12" s="221"/>
    </row>
    <row r="13" spans="1:4" x14ac:dyDescent="0.35">
      <c r="A13" s="23" t="s">
        <v>22</v>
      </c>
      <c r="B13" s="350">
        <v>80.600000000000009</v>
      </c>
      <c r="C13" s="350">
        <v>73.599999999999994</v>
      </c>
      <c r="D13" s="221"/>
    </row>
    <row r="14" spans="1:4" x14ac:dyDescent="0.35">
      <c r="A14" s="45"/>
      <c r="B14" s="58"/>
      <c r="C14" s="58"/>
    </row>
    <row r="15" spans="1:4" x14ac:dyDescent="0.35">
      <c r="A15" s="39" t="s">
        <v>150</v>
      </c>
    </row>
    <row r="16" spans="1:4" x14ac:dyDescent="0.35">
      <c r="A16" s="39" t="s">
        <v>30</v>
      </c>
      <c r="B16" s="26"/>
      <c r="C16" s="26"/>
    </row>
    <row r="17" spans="1:6" x14ac:dyDescent="0.35">
      <c r="A17" s="59"/>
      <c r="B17" s="26"/>
      <c r="C17" s="26"/>
    </row>
    <row r="18" spans="1:6" x14ac:dyDescent="0.35">
      <c r="A18" s="46" t="s">
        <v>8</v>
      </c>
    </row>
    <row r="19" spans="1:6" x14ac:dyDescent="0.35">
      <c r="B19" s="60"/>
      <c r="C19" s="60"/>
    </row>
    <row r="20" spans="1:6" x14ac:dyDescent="0.35">
      <c r="B20" s="60"/>
      <c r="C20" s="208"/>
    </row>
    <row r="21" spans="1:6" x14ac:dyDescent="0.35">
      <c r="B21" s="208"/>
      <c r="C21" s="208"/>
    </row>
    <row r="22" spans="1:6" x14ac:dyDescent="0.35">
      <c r="A22" s="60"/>
      <c r="B22" s="208"/>
      <c r="C22" s="208"/>
      <c r="D22" s="60"/>
      <c r="E22" s="60"/>
      <c r="F22" s="60"/>
    </row>
    <row r="23" spans="1:6" x14ac:dyDescent="0.35">
      <c r="A23" s="60"/>
      <c r="B23" s="208"/>
      <c r="C23" s="208"/>
      <c r="D23" s="60"/>
      <c r="E23" s="60"/>
      <c r="F23" s="60"/>
    </row>
    <row r="24" spans="1:6" x14ac:dyDescent="0.35">
      <c r="B24" s="208"/>
      <c r="C24" s="208"/>
    </row>
    <row r="25" spans="1:6" x14ac:dyDescent="0.35">
      <c r="B25" s="208"/>
      <c r="C25" s="208"/>
    </row>
    <row r="26" spans="1:6" x14ac:dyDescent="0.35">
      <c r="B26" s="208"/>
      <c r="C26" s="208"/>
    </row>
    <row r="27" spans="1:6" x14ac:dyDescent="0.35">
      <c r="B27" s="208"/>
      <c r="C27" s="208"/>
    </row>
    <row r="28" spans="1:6" x14ac:dyDescent="0.35">
      <c r="B28" s="208"/>
      <c r="C28" s="208"/>
    </row>
    <row r="29" spans="1:6" x14ac:dyDescent="0.35">
      <c r="B29" s="208"/>
      <c r="C29" s="208"/>
      <c r="D29" s="2"/>
    </row>
    <row r="30" spans="1:6" x14ac:dyDescent="0.35">
      <c r="B30" s="120"/>
      <c r="C30" s="120"/>
      <c r="D30" s="2"/>
    </row>
    <row r="31" spans="1:6" x14ac:dyDescent="0.35">
      <c r="B31" s="120"/>
      <c r="C31" s="120"/>
      <c r="D31" s="2"/>
    </row>
    <row r="32" spans="1:6" x14ac:dyDescent="0.35">
      <c r="B32" s="117"/>
      <c r="C32" s="117"/>
      <c r="D32" s="2"/>
    </row>
    <row r="33" spans="4:4" x14ac:dyDescent="0.35">
      <c r="D33" s="2"/>
    </row>
    <row r="34" spans="4:4" x14ac:dyDescent="0.35">
      <c r="D34" s="2"/>
    </row>
    <row r="35" spans="4:4" x14ac:dyDescent="0.35">
      <c r="D35" s="2"/>
    </row>
  </sheetData>
  <hyperlinks>
    <hyperlink ref="A18" location="Index!A1" display="Back to index" xr:uid="{B3791C51-6D60-4658-8E21-77391FEB39E2}"/>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1F2C-BF97-44B1-9655-F818FE551D4F}">
  <sheetPr codeName="Sheet9">
    <tabColor rgb="FF00B050"/>
  </sheetPr>
  <dimension ref="A1:J27"/>
  <sheetViews>
    <sheetView showGridLines="0" workbookViewId="0">
      <pane xSplit="1" ySplit="4" topLeftCell="B5" activePane="bottomRight" state="frozen"/>
      <selection activeCell="H4" sqref="H4:H6"/>
      <selection pane="topRight" activeCell="H4" sqref="H4:H6"/>
      <selection pane="bottomLeft" activeCell="H4" sqref="H4:H6"/>
      <selection pane="bottomRight"/>
    </sheetView>
  </sheetViews>
  <sheetFormatPr defaultColWidth="8.81640625" defaultRowHeight="14.5" x14ac:dyDescent="0.35"/>
  <cols>
    <col min="1" max="1" width="28.81640625" style="63" customWidth="1"/>
    <col min="2" max="3" width="11.36328125" style="63" customWidth="1"/>
    <col min="4" max="4" width="10.81640625" style="63" customWidth="1"/>
    <col min="5" max="6" width="10.81640625" style="162" customWidth="1"/>
    <col min="7" max="7" width="10.81640625" style="63" customWidth="1"/>
    <col min="8" max="8" width="10.81640625" style="162" customWidth="1"/>
    <col min="9" max="9" width="10.81640625" style="63" customWidth="1"/>
    <col min="10" max="16384" width="8.81640625" style="63"/>
  </cols>
  <sheetData>
    <row r="1" spans="1:10" x14ac:dyDescent="0.35">
      <c r="A1" s="131" t="s">
        <v>228</v>
      </c>
      <c r="B1" s="132"/>
      <c r="C1" s="132"/>
      <c r="D1" s="132"/>
      <c r="G1" s="132"/>
      <c r="I1" s="132"/>
    </row>
    <row r="2" spans="1:10" x14ac:dyDescent="0.35">
      <c r="B2" s="325"/>
      <c r="C2" s="325"/>
      <c r="D2" s="325"/>
      <c r="E2" s="325"/>
      <c r="F2" s="351"/>
      <c r="G2" s="378"/>
      <c r="H2" s="144"/>
      <c r="I2" s="144"/>
    </row>
    <row r="3" spans="1:10" s="162" customFormat="1" ht="28" customHeight="1" x14ac:dyDescent="0.35">
      <c r="B3" s="570" t="s">
        <v>70</v>
      </c>
      <c r="C3" s="571"/>
      <c r="D3" s="571"/>
      <c r="E3" s="571"/>
      <c r="F3" s="572"/>
      <c r="G3" s="568" t="s">
        <v>330</v>
      </c>
      <c r="H3" s="569"/>
      <c r="I3" s="569"/>
    </row>
    <row r="4" spans="1:10" s="386" customFormat="1" ht="29" x14ac:dyDescent="0.35">
      <c r="A4" s="369" t="s">
        <v>9</v>
      </c>
      <c r="B4" s="383" t="s">
        <v>284</v>
      </c>
      <c r="C4" s="383" t="s">
        <v>285</v>
      </c>
      <c r="D4" s="383" t="s">
        <v>286</v>
      </c>
      <c r="E4" s="383" t="s">
        <v>287</v>
      </c>
      <c r="F4" s="384" t="s">
        <v>288</v>
      </c>
      <c r="G4" s="385" t="s">
        <v>316</v>
      </c>
      <c r="H4" s="370" t="s">
        <v>327</v>
      </c>
      <c r="I4" s="370" t="s">
        <v>328</v>
      </c>
    </row>
    <row r="5" spans="1:10" x14ac:dyDescent="0.35">
      <c r="A5" s="128" t="s">
        <v>34</v>
      </c>
      <c r="B5" s="145">
        <v>5474</v>
      </c>
      <c r="C5" s="145">
        <v>4767</v>
      </c>
      <c r="D5" s="145">
        <v>4885</v>
      </c>
      <c r="E5" s="145">
        <v>5189</v>
      </c>
      <c r="F5" s="373">
        <v>5424</v>
      </c>
      <c r="G5" s="365">
        <f>(F5-E5)/E5*100</f>
        <v>4.5288109462324142</v>
      </c>
      <c r="H5" s="346">
        <f>(F5-D5)/D5*100</f>
        <v>11.033776867963152</v>
      </c>
      <c r="I5" s="346">
        <f>(F5-B5)/B5*100</f>
        <v>-0.91340884179758863</v>
      </c>
    </row>
    <row r="6" spans="1:10" x14ac:dyDescent="0.35">
      <c r="A6" s="129" t="s">
        <v>163</v>
      </c>
      <c r="B6" s="164">
        <v>2604</v>
      </c>
      <c r="C6" s="164">
        <v>2482</v>
      </c>
      <c r="D6" s="164">
        <v>4459</v>
      </c>
      <c r="E6" s="124">
        <v>10431</v>
      </c>
      <c r="F6" s="374">
        <v>10758</v>
      </c>
      <c r="G6" s="366">
        <f t="shared" ref="G6:G20" si="0">(F6-E6)/E6*100</f>
        <v>3.1348863963186653</v>
      </c>
      <c r="H6" s="347">
        <f t="shared" ref="H6:H20" si="1">(F6-D6)/D6*100</f>
        <v>141.26485759138819</v>
      </c>
      <c r="I6" s="347">
        <f t="shared" ref="I6:I20" si="2">(F6-B6)/B6*100</f>
        <v>313.13364055299536</v>
      </c>
    </row>
    <row r="7" spans="1:10" x14ac:dyDescent="0.35">
      <c r="A7" s="128" t="s">
        <v>12</v>
      </c>
      <c r="B7" s="145">
        <v>21412</v>
      </c>
      <c r="C7" s="145">
        <v>20929</v>
      </c>
      <c r="D7" s="145">
        <v>21549</v>
      </c>
      <c r="E7" s="145">
        <v>21791</v>
      </c>
      <c r="F7" s="373">
        <v>21217</v>
      </c>
      <c r="G7" s="365">
        <f t="shared" si="0"/>
        <v>-2.6341150016061676</v>
      </c>
      <c r="H7" s="346">
        <f t="shared" si="1"/>
        <v>-1.5406747412872988</v>
      </c>
      <c r="I7" s="346">
        <f t="shared" si="2"/>
        <v>-0.91070427797496734</v>
      </c>
    </row>
    <row r="8" spans="1:10" x14ac:dyDescent="0.35">
      <c r="A8" s="129" t="s">
        <v>13</v>
      </c>
      <c r="B8" s="147">
        <v>16398</v>
      </c>
      <c r="C8" s="147">
        <v>15928</v>
      </c>
      <c r="D8" s="147">
        <v>16035</v>
      </c>
      <c r="E8" s="123">
        <v>16081</v>
      </c>
      <c r="F8" s="375">
        <v>15169</v>
      </c>
      <c r="G8" s="366">
        <f t="shared" si="0"/>
        <v>-5.6712890989366338</v>
      </c>
      <c r="H8" s="347">
        <f t="shared" si="1"/>
        <v>-5.4006859993763641</v>
      </c>
      <c r="I8" s="347">
        <f t="shared" si="2"/>
        <v>-7.4948164410293936</v>
      </c>
    </row>
    <row r="9" spans="1:10" x14ac:dyDescent="0.35">
      <c r="A9" s="128" t="s">
        <v>154</v>
      </c>
      <c r="B9" s="145">
        <v>7441</v>
      </c>
      <c r="C9" s="145">
        <v>6441</v>
      </c>
      <c r="D9" s="145">
        <v>6344</v>
      </c>
      <c r="E9" s="145">
        <v>6217</v>
      </c>
      <c r="F9" s="373">
        <v>6289</v>
      </c>
      <c r="G9" s="365">
        <f t="shared" si="0"/>
        <v>1.1581148463889337</v>
      </c>
      <c r="H9" s="346">
        <f t="shared" si="1"/>
        <v>-0.86696090794451452</v>
      </c>
      <c r="I9" s="346">
        <f t="shared" si="2"/>
        <v>-15.481790081978227</v>
      </c>
    </row>
    <row r="10" spans="1:10" x14ac:dyDescent="0.35">
      <c r="A10" s="129" t="s">
        <v>155</v>
      </c>
      <c r="B10" s="147">
        <v>4980</v>
      </c>
      <c r="C10" s="147">
        <v>4600</v>
      </c>
      <c r="D10" s="147">
        <v>4482</v>
      </c>
      <c r="E10" s="123">
        <v>4600</v>
      </c>
      <c r="F10" s="375">
        <v>4509</v>
      </c>
      <c r="G10" s="366">
        <f t="shared" si="0"/>
        <v>-1.9782608695652175</v>
      </c>
      <c r="H10" s="347">
        <f t="shared" si="1"/>
        <v>0.60240963855421692</v>
      </c>
      <c r="I10" s="347">
        <f t="shared" si="2"/>
        <v>-9.4578313253012052</v>
      </c>
    </row>
    <row r="11" spans="1:10" x14ac:dyDescent="0.35">
      <c r="A11" s="128" t="s">
        <v>156</v>
      </c>
      <c r="B11" s="145">
        <v>1744</v>
      </c>
      <c r="C11" s="145">
        <v>1804</v>
      </c>
      <c r="D11" s="145">
        <v>1646</v>
      </c>
      <c r="E11" s="145">
        <v>1641</v>
      </c>
      <c r="F11" s="373">
        <v>1829</v>
      </c>
      <c r="G11" s="365">
        <f t="shared" si="0"/>
        <v>11.45642900670323</v>
      </c>
      <c r="H11" s="346">
        <f t="shared" si="1"/>
        <v>11.117861482381532</v>
      </c>
      <c r="I11" s="346">
        <f t="shared" si="2"/>
        <v>4.8738532110091741</v>
      </c>
    </row>
    <row r="12" spans="1:10" x14ac:dyDescent="0.35">
      <c r="A12" s="129" t="s">
        <v>157</v>
      </c>
      <c r="B12" s="147">
        <v>290</v>
      </c>
      <c r="C12" s="147">
        <v>272</v>
      </c>
      <c r="D12" s="147">
        <v>207</v>
      </c>
      <c r="E12" s="123">
        <v>258</v>
      </c>
      <c r="F12" s="375">
        <v>333</v>
      </c>
      <c r="G12" s="366">
        <f t="shared" si="0"/>
        <v>29.069767441860467</v>
      </c>
      <c r="H12" s="347">
        <f t="shared" si="1"/>
        <v>60.869565217391312</v>
      </c>
      <c r="I12" s="347">
        <f t="shared" si="2"/>
        <v>14.827586206896552</v>
      </c>
    </row>
    <row r="13" spans="1:10" x14ac:dyDescent="0.35">
      <c r="A13" s="128" t="s">
        <v>158</v>
      </c>
      <c r="B13" s="148">
        <v>549</v>
      </c>
      <c r="C13" s="148">
        <v>444</v>
      </c>
      <c r="D13" s="148">
        <v>382</v>
      </c>
      <c r="E13" s="148">
        <v>413</v>
      </c>
      <c r="F13" s="376">
        <v>508</v>
      </c>
      <c r="G13" s="365">
        <f t="shared" si="0"/>
        <v>23.002421307506054</v>
      </c>
      <c r="H13" s="346">
        <f t="shared" si="1"/>
        <v>32.984293193717278</v>
      </c>
      <c r="I13" s="346">
        <f t="shared" si="2"/>
        <v>-7.4681238615664851</v>
      </c>
      <c r="J13" s="280"/>
    </row>
    <row r="14" spans="1:10" x14ac:dyDescent="0.35">
      <c r="A14" s="129" t="s">
        <v>159</v>
      </c>
      <c r="B14" s="147">
        <v>1786</v>
      </c>
      <c r="C14" s="164">
        <v>1472</v>
      </c>
      <c r="D14" s="164">
        <v>1461</v>
      </c>
      <c r="E14" s="124">
        <v>1495</v>
      </c>
      <c r="F14" s="374">
        <v>1699</v>
      </c>
      <c r="G14" s="366">
        <f t="shared" si="0"/>
        <v>13.645484949832776</v>
      </c>
      <c r="H14" s="347">
        <f t="shared" si="1"/>
        <v>16.290212183436005</v>
      </c>
      <c r="I14" s="347">
        <f t="shared" si="2"/>
        <v>-4.8712206047032476</v>
      </c>
    </row>
    <row r="15" spans="1:10" x14ac:dyDescent="0.35">
      <c r="A15" s="128" t="s">
        <v>18</v>
      </c>
      <c r="B15" s="145">
        <v>42188</v>
      </c>
      <c r="C15" s="145">
        <v>41587</v>
      </c>
      <c r="D15" s="145">
        <v>41587</v>
      </c>
      <c r="E15" s="145">
        <v>41285</v>
      </c>
      <c r="F15" s="373">
        <v>36506</v>
      </c>
      <c r="G15" s="365">
        <f t="shared" si="0"/>
        <v>-11.575632796415162</v>
      </c>
      <c r="H15" s="346">
        <f t="shared" si="1"/>
        <v>-12.217760357804123</v>
      </c>
      <c r="I15" s="346">
        <f t="shared" si="2"/>
        <v>-13.468284820328055</v>
      </c>
    </row>
    <row r="16" spans="1:10" x14ac:dyDescent="0.35">
      <c r="A16" s="129" t="s">
        <v>19</v>
      </c>
      <c r="B16" s="147">
        <v>14164</v>
      </c>
      <c r="C16" s="147">
        <v>13698</v>
      </c>
      <c r="D16" s="147">
        <v>13791</v>
      </c>
      <c r="E16" s="123">
        <v>13655</v>
      </c>
      <c r="F16" s="375">
        <v>12985</v>
      </c>
      <c r="G16" s="366">
        <f t="shared" si="0"/>
        <v>-4.9066276089344569</v>
      </c>
      <c r="H16" s="347">
        <f t="shared" si="1"/>
        <v>-5.8443912696686242</v>
      </c>
      <c r="I16" s="347">
        <f t="shared" si="2"/>
        <v>-8.3239197966676066</v>
      </c>
    </row>
    <row r="17" spans="1:9" x14ac:dyDescent="0.35">
      <c r="A17" s="128" t="s">
        <v>160</v>
      </c>
      <c r="B17" s="145">
        <v>210</v>
      </c>
      <c r="C17" s="145">
        <v>179</v>
      </c>
      <c r="D17" s="145">
        <v>209</v>
      </c>
      <c r="E17" s="145">
        <v>418</v>
      </c>
      <c r="F17" s="373">
        <v>527</v>
      </c>
      <c r="G17" s="365">
        <f t="shared" si="0"/>
        <v>26.076555023923444</v>
      </c>
      <c r="H17" s="346">
        <f t="shared" si="1"/>
        <v>152.15311004784689</v>
      </c>
      <c r="I17" s="346">
        <f t="shared" si="2"/>
        <v>150.95238095238096</v>
      </c>
    </row>
    <row r="18" spans="1:9" x14ac:dyDescent="0.35">
      <c r="A18" s="129" t="s">
        <v>161</v>
      </c>
      <c r="B18" s="147">
        <v>1244</v>
      </c>
      <c r="C18" s="147">
        <v>1259</v>
      </c>
      <c r="D18" s="147">
        <v>1267</v>
      </c>
      <c r="E18" s="123">
        <v>1372</v>
      </c>
      <c r="F18" s="375">
        <v>1557</v>
      </c>
      <c r="G18" s="366">
        <f t="shared" si="0"/>
        <v>13.48396501457726</v>
      </c>
      <c r="H18" s="347">
        <f t="shared" si="1"/>
        <v>22.888713496448304</v>
      </c>
      <c r="I18" s="347">
        <f t="shared" si="2"/>
        <v>25.160771704180064</v>
      </c>
    </row>
    <row r="19" spans="1:9" x14ac:dyDescent="0.35">
      <c r="A19" s="128" t="s">
        <v>162</v>
      </c>
      <c r="B19" s="148">
        <v>4563</v>
      </c>
      <c r="C19" s="148">
        <v>4748</v>
      </c>
      <c r="D19" s="148">
        <v>5300</v>
      </c>
      <c r="E19" s="148">
        <v>6007</v>
      </c>
      <c r="F19" s="376">
        <v>6711</v>
      </c>
      <c r="G19" s="365">
        <f t="shared" si="0"/>
        <v>11.719660396204429</v>
      </c>
      <c r="H19" s="346">
        <f t="shared" si="1"/>
        <v>26.622641509433965</v>
      </c>
      <c r="I19" s="346">
        <f t="shared" si="2"/>
        <v>47.074293228139382</v>
      </c>
    </row>
    <row r="20" spans="1:9" s="179" customFormat="1" x14ac:dyDescent="0.35">
      <c r="A20" s="149" t="s">
        <v>22</v>
      </c>
      <c r="B20" s="150">
        <v>293167</v>
      </c>
      <c r="C20" s="150">
        <v>281735</v>
      </c>
      <c r="D20" s="150">
        <v>288561</v>
      </c>
      <c r="E20" s="125">
        <v>300683</v>
      </c>
      <c r="F20" s="377">
        <v>298137</v>
      </c>
      <c r="G20" s="368">
        <f t="shared" si="0"/>
        <v>-0.84673892438215659</v>
      </c>
      <c r="H20" s="350">
        <f t="shared" si="1"/>
        <v>3.3185357688668948</v>
      </c>
      <c r="I20" s="350">
        <f t="shared" si="2"/>
        <v>1.6952794823428283</v>
      </c>
    </row>
    <row r="21" spans="1:9" x14ac:dyDescent="0.35">
      <c r="A21" s="132"/>
      <c r="B21" s="132"/>
      <c r="C21" s="132"/>
      <c r="D21" s="133"/>
      <c r="E21" s="163"/>
      <c r="F21" s="163"/>
      <c r="G21" s="389"/>
      <c r="H21" s="390"/>
      <c r="I21" s="390"/>
    </row>
    <row r="22" spans="1:9" x14ac:dyDescent="0.35">
      <c r="A22" s="134" t="s">
        <v>164</v>
      </c>
      <c r="B22" s="134"/>
      <c r="C22" s="134"/>
      <c r="D22" s="132"/>
      <c r="G22" s="391"/>
      <c r="H22" s="391"/>
      <c r="I22" s="391"/>
    </row>
    <row r="23" spans="1:9" s="68" customFormat="1" x14ac:dyDescent="0.35">
      <c r="A23" s="134" t="s">
        <v>37</v>
      </c>
      <c r="B23" s="132"/>
      <c r="C23" s="132"/>
      <c r="D23" s="134"/>
      <c r="E23" s="166"/>
      <c r="F23" s="166"/>
      <c r="G23" s="134"/>
      <c r="H23" s="166"/>
      <c r="I23" s="134"/>
    </row>
    <row r="24" spans="1:9" x14ac:dyDescent="0.35">
      <c r="A24" s="135"/>
      <c r="B24" s="132"/>
      <c r="C24" s="132"/>
      <c r="D24" s="132"/>
      <c r="G24" s="132"/>
      <c r="I24" s="132"/>
    </row>
    <row r="25" spans="1:9" x14ac:dyDescent="0.35">
      <c r="A25" s="130" t="s">
        <v>8</v>
      </c>
      <c r="B25" s="132"/>
      <c r="C25" s="132"/>
      <c r="D25" s="132"/>
      <c r="G25" s="132"/>
      <c r="I25" s="132"/>
    </row>
    <row r="26" spans="1:9" x14ac:dyDescent="0.35">
      <c r="A26" s="567"/>
      <c r="B26" s="567"/>
      <c r="C26" s="567"/>
      <c r="D26" s="567"/>
      <c r="E26" s="567"/>
      <c r="F26" s="567"/>
      <c r="G26" s="567"/>
      <c r="H26" s="567"/>
      <c r="I26" s="567"/>
    </row>
    <row r="27" spans="1:9" x14ac:dyDescent="0.35">
      <c r="A27" s="567"/>
      <c r="B27" s="567"/>
      <c r="C27" s="567"/>
      <c r="D27" s="567"/>
      <c r="E27" s="567"/>
      <c r="F27" s="567"/>
      <c r="G27" s="567"/>
      <c r="H27" s="567"/>
      <c r="I27" s="567"/>
    </row>
  </sheetData>
  <dataConsolidate link="1"/>
  <mergeCells count="3">
    <mergeCell ref="A26:I27"/>
    <mergeCell ref="G3:I3"/>
    <mergeCell ref="B3:F3"/>
  </mergeCells>
  <hyperlinks>
    <hyperlink ref="A25" location="Index!A1" display="Back to index" xr:uid="{E3854FCD-C832-47FA-A396-4945C8BE0BAA}"/>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51" id="{4CB9C9E4-4FCC-4452-84D2-52C949643E4F}">
            <x14:iconSet iconSet="3Triangles">
              <x14:cfvo type="percent">
                <xm:f>0</xm:f>
              </x14:cfvo>
              <x14:cfvo type="num">
                <xm:f>1.0000000000000001E-5</xm:f>
              </x14:cfvo>
              <x14:cfvo type="num">
                <xm:f>1.0000000000000001E-5</xm:f>
              </x14:cfvo>
            </x14:iconSet>
          </x14:cfRule>
          <xm:sqref>G5</xm:sqref>
        </x14:conditionalFormatting>
        <x14:conditionalFormatting xmlns:xm="http://schemas.microsoft.com/office/excel/2006/main">
          <x14:cfRule type="iconSet" priority="50" id="{36281AC1-E8DF-45E1-9FCA-1F1E7C706E8D}">
            <x14:iconSet iconSet="3Triangles">
              <x14:cfvo type="percent">
                <xm:f>0</xm:f>
              </x14:cfvo>
              <x14:cfvo type="num">
                <xm:f>1.0000000000000001E-5</xm:f>
              </x14:cfvo>
              <x14:cfvo type="num">
                <xm:f>1.0000000000000001E-5</xm:f>
              </x14:cfvo>
            </x14:iconSet>
          </x14:cfRule>
          <xm:sqref>G6</xm:sqref>
        </x14:conditionalFormatting>
        <x14:conditionalFormatting xmlns:xm="http://schemas.microsoft.com/office/excel/2006/main">
          <x14:cfRule type="iconSet" priority="49" id="{3AAA2158-CE6C-4A37-9303-D057898C7123}">
            <x14:iconSet iconSet="3Triangles">
              <x14:cfvo type="percent">
                <xm:f>0</xm:f>
              </x14:cfvo>
              <x14:cfvo type="num">
                <xm:f>1.0000000000000001E-5</xm:f>
              </x14:cfvo>
              <x14:cfvo type="num">
                <xm:f>1.0000000000000001E-5</xm:f>
              </x14:cfvo>
            </x14:iconSet>
          </x14:cfRule>
          <xm:sqref>G7</xm:sqref>
        </x14:conditionalFormatting>
        <x14:conditionalFormatting xmlns:xm="http://schemas.microsoft.com/office/excel/2006/main">
          <x14:cfRule type="iconSet" priority="48" id="{E03CB1E9-4AF8-487B-A9F6-8E31C7466FBE}">
            <x14:iconSet iconSet="3Triangles">
              <x14:cfvo type="percent">
                <xm:f>0</xm:f>
              </x14:cfvo>
              <x14:cfvo type="num">
                <xm:f>1.0000000000000001E-5</xm:f>
              </x14:cfvo>
              <x14:cfvo type="num">
                <xm:f>1.0000000000000001E-5</xm:f>
              </x14:cfvo>
            </x14:iconSet>
          </x14:cfRule>
          <xm:sqref>G8</xm:sqref>
        </x14:conditionalFormatting>
        <x14:conditionalFormatting xmlns:xm="http://schemas.microsoft.com/office/excel/2006/main">
          <x14:cfRule type="iconSet" priority="47" id="{A0A2ADC6-F1C2-4ADB-ADF8-7BD1BAA8C193}">
            <x14:iconSet iconSet="3Triangles">
              <x14:cfvo type="percent">
                <xm:f>0</xm:f>
              </x14:cfvo>
              <x14:cfvo type="num">
                <xm:f>1.0000000000000001E-5</xm:f>
              </x14:cfvo>
              <x14:cfvo type="num">
                <xm:f>1.0000000000000001E-5</xm:f>
              </x14:cfvo>
            </x14:iconSet>
          </x14:cfRule>
          <xm:sqref>H5</xm:sqref>
        </x14:conditionalFormatting>
        <x14:conditionalFormatting xmlns:xm="http://schemas.microsoft.com/office/excel/2006/main">
          <x14:cfRule type="iconSet" priority="46" id="{3A0014C1-0FC6-4E20-B3A6-FB11760BB736}">
            <x14:iconSet iconSet="3Triangles">
              <x14:cfvo type="percent">
                <xm:f>0</xm:f>
              </x14:cfvo>
              <x14:cfvo type="num">
                <xm:f>1.0000000000000001E-5</xm:f>
              </x14:cfvo>
              <x14:cfvo type="num">
                <xm:f>1.0000000000000001E-5</xm:f>
              </x14:cfvo>
            </x14:iconSet>
          </x14:cfRule>
          <xm:sqref>H6</xm:sqref>
        </x14:conditionalFormatting>
        <x14:conditionalFormatting xmlns:xm="http://schemas.microsoft.com/office/excel/2006/main">
          <x14:cfRule type="iconSet" priority="45" id="{0D3144A9-C98B-40FC-8601-9A745CD77946}">
            <x14:iconSet iconSet="3Triangles">
              <x14:cfvo type="percent">
                <xm:f>0</xm:f>
              </x14:cfvo>
              <x14:cfvo type="num">
                <xm:f>1.0000000000000001E-5</xm:f>
              </x14:cfvo>
              <x14:cfvo type="num">
                <xm:f>1.0000000000000001E-5</xm:f>
              </x14:cfvo>
            </x14:iconSet>
          </x14:cfRule>
          <xm:sqref>H7</xm:sqref>
        </x14:conditionalFormatting>
        <x14:conditionalFormatting xmlns:xm="http://schemas.microsoft.com/office/excel/2006/main">
          <x14:cfRule type="iconSet" priority="44" id="{599B76F9-E906-4610-92BD-AD8955C013AB}">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43" id="{ED4E10D3-1EB6-4DA3-9B0E-C8FCB7614822}">
            <x14:iconSet iconSet="3Triangles">
              <x14:cfvo type="percent">
                <xm:f>0</xm:f>
              </x14:cfvo>
              <x14:cfvo type="num">
                <xm:f>1.0000000000000001E-5</xm:f>
              </x14:cfvo>
              <x14:cfvo type="num">
                <xm:f>1.0000000000000001E-5</xm:f>
              </x14:cfvo>
            </x14:iconSet>
          </x14:cfRule>
          <xm:sqref>G9</xm:sqref>
        </x14:conditionalFormatting>
        <x14:conditionalFormatting xmlns:xm="http://schemas.microsoft.com/office/excel/2006/main">
          <x14:cfRule type="iconSet" priority="42" id="{3403F728-8330-42F1-BFA0-584F1494AA02}">
            <x14:iconSet iconSet="3Triangles">
              <x14:cfvo type="percent">
                <xm:f>0</xm:f>
              </x14:cfvo>
              <x14:cfvo type="num">
                <xm:f>1.0000000000000001E-5</xm:f>
              </x14:cfvo>
              <x14:cfvo type="num">
                <xm:f>1.0000000000000001E-5</xm:f>
              </x14:cfvo>
            </x14:iconSet>
          </x14:cfRule>
          <xm:sqref>G10</xm:sqref>
        </x14:conditionalFormatting>
        <x14:conditionalFormatting xmlns:xm="http://schemas.microsoft.com/office/excel/2006/main">
          <x14:cfRule type="iconSet" priority="41" id="{D0B3C11E-FBE5-41F9-A10D-6720FA4B0C79}">
            <x14:iconSet iconSet="3Triangles">
              <x14:cfvo type="percent">
                <xm:f>0</xm:f>
              </x14:cfvo>
              <x14:cfvo type="num">
                <xm:f>1.0000000000000001E-5</xm:f>
              </x14:cfvo>
              <x14:cfvo type="num">
                <xm:f>1.0000000000000001E-5</xm:f>
              </x14:cfvo>
            </x14:iconSet>
          </x14:cfRule>
          <xm:sqref>G11</xm:sqref>
        </x14:conditionalFormatting>
        <x14:conditionalFormatting xmlns:xm="http://schemas.microsoft.com/office/excel/2006/main">
          <x14:cfRule type="iconSet" priority="40" id="{D56D6CB7-D949-4FE5-8080-0DF9F3D50079}">
            <x14:iconSet iconSet="3Triangles">
              <x14:cfvo type="percent">
                <xm:f>0</xm:f>
              </x14:cfvo>
              <x14:cfvo type="num">
                <xm:f>1.0000000000000001E-5</xm:f>
              </x14:cfvo>
              <x14:cfvo type="num">
                <xm:f>1.0000000000000001E-5</xm:f>
              </x14:cfvo>
            </x14:iconSet>
          </x14:cfRule>
          <xm:sqref>G12</xm:sqref>
        </x14:conditionalFormatting>
        <x14:conditionalFormatting xmlns:xm="http://schemas.microsoft.com/office/excel/2006/main">
          <x14:cfRule type="iconSet" priority="39" id="{0E5B8BB1-ECFF-4746-AC11-8CB760DAC7D8}">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38" id="{C012ABEE-FBD1-4246-92C0-FCA74D522C8E}">
            <x14:iconSet iconSet="3Triangles">
              <x14:cfvo type="percent">
                <xm:f>0</xm:f>
              </x14:cfvo>
              <x14:cfvo type="num">
                <xm:f>1.0000000000000001E-5</xm:f>
              </x14:cfvo>
              <x14:cfvo type="num">
                <xm:f>1.0000000000000001E-5</xm:f>
              </x14:cfvo>
            </x14:iconSet>
          </x14:cfRule>
          <xm:sqref>H10</xm:sqref>
        </x14:conditionalFormatting>
        <x14:conditionalFormatting xmlns:xm="http://schemas.microsoft.com/office/excel/2006/main">
          <x14:cfRule type="iconSet" priority="37" id="{77FE5383-BB6A-46C2-BAB2-91D0910BC884}">
            <x14:iconSet iconSet="3Triangles">
              <x14:cfvo type="percent">
                <xm:f>0</xm:f>
              </x14:cfvo>
              <x14:cfvo type="num">
                <xm:f>1.0000000000000001E-5</xm:f>
              </x14:cfvo>
              <x14:cfvo type="num">
                <xm:f>1.0000000000000001E-5</xm:f>
              </x14:cfvo>
            </x14:iconSet>
          </x14:cfRule>
          <xm:sqref>H11</xm:sqref>
        </x14:conditionalFormatting>
        <x14:conditionalFormatting xmlns:xm="http://schemas.microsoft.com/office/excel/2006/main">
          <x14:cfRule type="iconSet" priority="36" id="{89F2CECC-3A48-434D-A274-47C7C0A6C580}">
            <x14:iconSet iconSet="3Triangles">
              <x14:cfvo type="percent">
                <xm:f>0</xm:f>
              </x14:cfvo>
              <x14:cfvo type="num">
                <xm:f>1.0000000000000001E-5</xm:f>
              </x14:cfvo>
              <x14:cfvo type="num">
                <xm:f>1.0000000000000001E-5</xm:f>
              </x14:cfvo>
            </x14:iconSet>
          </x14:cfRule>
          <xm:sqref>H12</xm:sqref>
        </x14:conditionalFormatting>
        <x14:conditionalFormatting xmlns:xm="http://schemas.microsoft.com/office/excel/2006/main">
          <x14:cfRule type="iconSet" priority="35" id="{805B0747-4620-461A-9355-6B1F27415E2F}">
            <x14:iconSet iconSet="3Triangles">
              <x14:cfvo type="percent">
                <xm:f>0</xm:f>
              </x14:cfvo>
              <x14:cfvo type="num">
                <xm:f>1.0000000000000001E-5</xm:f>
              </x14:cfvo>
              <x14:cfvo type="num">
                <xm:f>1.0000000000000001E-5</xm:f>
              </x14:cfvo>
            </x14:iconSet>
          </x14:cfRule>
          <xm:sqref>G14</xm:sqref>
        </x14:conditionalFormatting>
        <x14:conditionalFormatting xmlns:xm="http://schemas.microsoft.com/office/excel/2006/main">
          <x14:cfRule type="iconSet" priority="34" id="{2BCC1D5D-B508-406D-B143-27FE70EC0C59}">
            <x14:iconSet iconSet="3Triangles">
              <x14:cfvo type="percent">
                <xm:f>0</xm:f>
              </x14:cfvo>
              <x14:cfvo type="num">
                <xm:f>1.0000000000000001E-5</xm:f>
              </x14:cfvo>
              <x14:cfvo type="num">
                <xm:f>1.0000000000000001E-5</xm:f>
              </x14:cfvo>
            </x14:iconSet>
          </x14:cfRule>
          <xm:sqref>G15</xm:sqref>
        </x14:conditionalFormatting>
        <x14:conditionalFormatting xmlns:xm="http://schemas.microsoft.com/office/excel/2006/main">
          <x14:cfRule type="iconSet" priority="33" id="{C675FDAD-33B7-4BDA-8D8B-6F5B857858B1}">
            <x14:iconSet iconSet="3Triangles">
              <x14:cfvo type="percent">
                <xm:f>0</xm:f>
              </x14:cfvo>
              <x14:cfvo type="num">
                <xm:f>1.0000000000000001E-5</xm:f>
              </x14:cfvo>
              <x14:cfvo type="num">
                <xm:f>1.0000000000000001E-5</xm:f>
              </x14:cfvo>
            </x14:iconSet>
          </x14:cfRule>
          <xm:sqref>G16</xm:sqref>
        </x14:conditionalFormatting>
        <x14:conditionalFormatting xmlns:xm="http://schemas.microsoft.com/office/excel/2006/main">
          <x14:cfRule type="iconSet" priority="32" id="{EB5B68AD-1141-4FD9-8CB0-4F8433F8DC13}">
            <x14:iconSet iconSet="3Triangles">
              <x14:cfvo type="percent">
                <xm:f>0</xm:f>
              </x14:cfvo>
              <x14:cfvo type="num">
                <xm:f>1.0000000000000001E-5</xm:f>
              </x14:cfvo>
              <x14:cfvo type="num">
                <xm:f>1.0000000000000001E-5</xm:f>
              </x14:cfvo>
            </x14:iconSet>
          </x14:cfRule>
          <xm:sqref>H13</xm:sqref>
        </x14:conditionalFormatting>
        <x14:conditionalFormatting xmlns:xm="http://schemas.microsoft.com/office/excel/2006/main">
          <x14:cfRule type="iconSet" priority="31" id="{9E02184B-D9D6-4D80-8AF4-6ECDD31F4AC1}">
            <x14:iconSet iconSet="3Triangles">
              <x14:cfvo type="percent">
                <xm:f>0</xm:f>
              </x14:cfvo>
              <x14:cfvo type="num">
                <xm:f>1.0000000000000001E-5</xm:f>
              </x14:cfvo>
              <x14:cfvo type="num">
                <xm:f>1.0000000000000001E-5</xm:f>
              </x14:cfvo>
            </x14:iconSet>
          </x14:cfRule>
          <xm:sqref>H14</xm:sqref>
        </x14:conditionalFormatting>
        <x14:conditionalFormatting xmlns:xm="http://schemas.microsoft.com/office/excel/2006/main">
          <x14:cfRule type="iconSet" priority="30" id="{B3CFBF00-D053-41C2-B892-EF17F9E285E7}">
            <x14:iconSet iconSet="3Triangles">
              <x14:cfvo type="percent">
                <xm:f>0</xm:f>
              </x14:cfvo>
              <x14:cfvo type="num">
                <xm:f>1.0000000000000001E-5</xm:f>
              </x14:cfvo>
              <x14:cfvo type="num">
                <xm:f>1.0000000000000001E-5</xm:f>
              </x14:cfvo>
            </x14:iconSet>
          </x14:cfRule>
          <xm:sqref>H15</xm:sqref>
        </x14:conditionalFormatting>
        <x14:conditionalFormatting xmlns:xm="http://schemas.microsoft.com/office/excel/2006/main">
          <x14:cfRule type="iconSet" priority="29" id="{04F09E17-EB2E-4683-96E0-3DDEDAC4F6C0}">
            <x14:iconSet iconSet="3Triangles">
              <x14:cfvo type="percent">
                <xm:f>0</xm:f>
              </x14:cfvo>
              <x14:cfvo type="num">
                <xm:f>1.0000000000000001E-5</xm:f>
              </x14:cfvo>
              <x14:cfvo type="num">
                <xm:f>1.0000000000000001E-5</xm:f>
              </x14:cfvo>
            </x14:iconSet>
          </x14:cfRule>
          <xm:sqref>H16</xm:sqref>
        </x14:conditionalFormatting>
        <x14:conditionalFormatting xmlns:xm="http://schemas.microsoft.com/office/excel/2006/main">
          <x14:cfRule type="iconSet" priority="28" id="{C66B6539-1F61-4B8C-8831-42CFF1CCCAC0}">
            <x14:iconSet iconSet="3Triangles">
              <x14:cfvo type="percent">
                <xm:f>0</xm:f>
              </x14:cfvo>
              <x14:cfvo type="num">
                <xm:f>1.0000000000000001E-5</xm:f>
              </x14:cfvo>
              <x14:cfvo type="num">
                <xm:f>1.0000000000000001E-5</xm:f>
              </x14:cfvo>
            </x14:iconSet>
          </x14:cfRule>
          <xm:sqref>G17</xm:sqref>
        </x14:conditionalFormatting>
        <x14:conditionalFormatting xmlns:xm="http://schemas.microsoft.com/office/excel/2006/main">
          <x14:cfRule type="iconSet" priority="27" id="{AAE85E8F-7F1B-456E-942A-D551BFE1AE46}">
            <x14:iconSet iconSet="3Triangles">
              <x14:cfvo type="percent">
                <xm:f>0</xm:f>
              </x14:cfvo>
              <x14:cfvo type="num">
                <xm:f>1.0000000000000001E-5</xm:f>
              </x14:cfvo>
              <x14:cfvo type="num">
                <xm:f>1.0000000000000001E-5</xm:f>
              </x14:cfvo>
            </x14:iconSet>
          </x14:cfRule>
          <xm:sqref>G18</xm:sqref>
        </x14:conditionalFormatting>
        <x14:conditionalFormatting xmlns:xm="http://schemas.microsoft.com/office/excel/2006/main">
          <x14:cfRule type="iconSet" priority="26" id="{83B2DDA2-E6FD-4594-B775-157FD0D96150}">
            <x14:iconSet iconSet="3Triangles">
              <x14:cfvo type="percent">
                <xm:f>0</xm:f>
              </x14:cfvo>
              <x14:cfvo type="num">
                <xm:f>1.0000000000000001E-5</xm:f>
              </x14:cfvo>
              <x14:cfvo type="num">
                <xm:f>1.0000000000000001E-5</xm:f>
              </x14:cfvo>
            </x14:iconSet>
          </x14:cfRule>
          <xm:sqref>G19</xm:sqref>
        </x14:conditionalFormatting>
        <x14:conditionalFormatting xmlns:xm="http://schemas.microsoft.com/office/excel/2006/main">
          <x14:cfRule type="iconSet" priority="25" id="{D05E989D-4A77-4103-920C-2F87B89DEF21}">
            <x14:iconSet iconSet="3Triangles">
              <x14:cfvo type="percent">
                <xm:f>0</xm:f>
              </x14:cfvo>
              <x14:cfvo type="num">
                <xm:f>1.0000000000000001E-5</xm:f>
              </x14:cfvo>
              <x14:cfvo type="num">
                <xm:f>1.0000000000000001E-5</xm:f>
              </x14:cfvo>
            </x14:iconSet>
          </x14:cfRule>
          <xm:sqref>G20</xm:sqref>
        </x14:conditionalFormatting>
        <x14:conditionalFormatting xmlns:xm="http://schemas.microsoft.com/office/excel/2006/main">
          <x14:cfRule type="iconSet" priority="24" id="{48EA8E99-F955-480E-B691-CD6226AC9DF3}">
            <x14:iconSet iconSet="3Triangles">
              <x14:cfvo type="percent">
                <xm:f>0</xm:f>
              </x14:cfvo>
              <x14:cfvo type="num">
                <xm:f>1.0000000000000001E-5</xm:f>
              </x14:cfvo>
              <x14:cfvo type="num">
                <xm:f>1.0000000000000001E-5</xm:f>
              </x14:cfvo>
            </x14:iconSet>
          </x14:cfRule>
          <xm:sqref>G21</xm:sqref>
        </x14:conditionalFormatting>
        <x14:conditionalFormatting xmlns:xm="http://schemas.microsoft.com/office/excel/2006/main">
          <x14:cfRule type="iconSet" priority="23" id="{20E172F6-35FD-4CD0-B4F3-A46CB9C9EF5C}">
            <x14:iconSet iconSet="3Triangles">
              <x14:cfvo type="percent">
                <xm:f>0</xm:f>
              </x14:cfvo>
              <x14:cfvo type="num">
                <xm:f>1.0000000000000001E-5</xm:f>
              </x14:cfvo>
              <x14:cfvo type="num">
                <xm:f>1.0000000000000001E-5</xm:f>
              </x14:cfvo>
            </x14:iconSet>
          </x14:cfRule>
          <xm:sqref>H17</xm:sqref>
        </x14:conditionalFormatting>
        <x14:conditionalFormatting xmlns:xm="http://schemas.microsoft.com/office/excel/2006/main">
          <x14:cfRule type="iconSet" priority="22" id="{AF009678-485C-4C94-A0E6-631E9ADBDB36}">
            <x14:iconSet iconSet="3Triangles">
              <x14:cfvo type="percent">
                <xm:f>0</xm:f>
              </x14:cfvo>
              <x14:cfvo type="num">
                <xm:f>1.0000000000000001E-5</xm:f>
              </x14:cfvo>
              <x14:cfvo type="num">
                <xm:f>1.0000000000000001E-5</xm:f>
              </x14:cfvo>
            </x14:iconSet>
          </x14:cfRule>
          <xm:sqref>H18</xm:sqref>
        </x14:conditionalFormatting>
        <x14:conditionalFormatting xmlns:xm="http://schemas.microsoft.com/office/excel/2006/main">
          <x14:cfRule type="iconSet" priority="21" id="{47964FA6-39AA-4456-B034-8E722D363061}">
            <x14:iconSet iconSet="3Triangles">
              <x14:cfvo type="percent">
                <xm:f>0</xm:f>
              </x14:cfvo>
              <x14:cfvo type="num">
                <xm:f>1.0000000000000001E-5</xm:f>
              </x14:cfvo>
              <x14:cfvo type="num">
                <xm:f>1.0000000000000001E-5</xm:f>
              </x14:cfvo>
            </x14:iconSet>
          </x14:cfRule>
          <xm:sqref>H19</xm:sqref>
        </x14:conditionalFormatting>
        <x14:conditionalFormatting xmlns:xm="http://schemas.microsoft.com/office/excel/2006/main">
          <x14:cfRule type="iconSet" priority="20" id="{971CEC43-4F04-4739-B4A4-9125E7968A2E}">
            <x14:iconSet iconSet="3Triangles">
              <x14:cfvo type="percent">
                <xm:f>0</xm:f>
              </x14:cfvo>
              <x14:cfvo type="num">
                <xm:f>1.0000000000000001E-5</xm:f>
              </x14:cfvo>
              <x14:cfvo type="num">
                <xm:f>1.0000000000000001E-5</xm:f>
              </x14:cfvo>
            </x14:iconSet>
          </x14:cfRule>
          <xm:sqref>H20</xm:sqref>
        </x14:conditionalFormatting>
        <x14:conditionalFormatting xmlns:xm="http://schemas.microsoft.com/office/excel/2006/main">
          <x14:cfRule type="iconSet" priority="19" id="{83C3C5AB-2603-4259-BA4C-E4EE161D3C42}">
            <x14:iconSet iconSet="3Triangles">
              <x14:cfvo type="percent">
                <xm:f>0</xm:f>
              </x14:cfvo>
              <x14:cfvo type="num">
                <xm:f>1.0000000000000001E-5</xm:f>
              </x14:cfvo>
              <x14:cfvo type="num">
                <xm:f>1.0000000000000001E-5</xm:f>
              </x14:cfvo>
            </x14:iconSet>
          </x14:cfRule>
          <xm:sqref>H21</xm:sqref>
        </x14:conditionalFormatting>
        <x14:conditionalFormatting xmlns:xm="http://schemas.microsoft.com/office/excel/2006/main">
          <x14:cfRule type="iconSet" priority="18" id="{65407F6B-D2D7-4BAD-A72D-D9CE0B309687}">
            <x14:iconSet iconSet="3Triangles">
              <x14:cfvo type="percent">
                <xm:f>0</xm:f>
              </x14:cfvo>
              <x14:cfvo type="num">
                <xm:f>1.0000000000000001E-5</xm:f>
              </x14:cfvo>
              <x14:cfvo type="num">
                <xm:f>1.0000000000000001E-5</xm:f>
              </x14:cfvo>
            </x14:iconSet>
          </x14:cfRule>
          <xm:sqref>G13</xm:sqref>
        </x14:conditionalFormatting>
        <x14:conditionalFormatting xmlns:xm="http://schemas.microsoft.com/office/excel/2006/main">
          <x14:cfRule type="iconSet" priority="17" id="{40FA2B27-B112-4AF2-8034-FF025E0A5A4E}">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16" id="{6F9C07E0-5553-4781-9B33-C56A368A2AAA}">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15" id="{6E83E1A0-E11C-4A38-8B8E-0EE57378663A}">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14" id="{7ABAF12D-8930-430C-AA60-9382017E32A4}">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3" id="{2CB1AFEF-FFC2-4EEA-9171-9ADC26E0ADB1}">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12" id="{B59F03B8-CC80-4F8B-BCD2-EA1AF2AE6CD7}">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11" id="{615704DE-45DC-4199-BE30-8DC4F1E49074}">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10" id="{BCA03C40-1094-41B1-B7ED-9B6898518D28}">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9" id="{5F4B80CF-8F3E-4E59-BE9A-3A13C6EAE9AF}">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8" id="{912C6062-6AD5-40FA-A9E1-D020CEC2B651}">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7" id="{3E7D8368-14A8-4595-994C-FB5D98A8318F}">
            <x14:iconSet iconSet="3Triangles">
              <x14:cfvo type="percent">
                <xm:f>0</xm:f>
              </x14:cfvo>
              <x14:cfvo type="num">
                <xm:f>1.0000000000000001E-5</xm:f>
              </x14:cfvo>
              <x14:cfvo type="num">
                <xm:f>1.0000000000000001E-5</xm:f>
              </x14:cfvo>
            </x14:iconSet>
          </x14:cfRule>
          <xm:sqref>I15</xm:sqref>
        </x14:conditionalFormatting>
        <x14:conditionalFormatting xmlns:xm="http://schemas.microsoft.com/office/excel/2006/main">
          <x14:cfRule type="iconSet" priority="6" id="{028E7A70-1F27-4140-838F-EEA909A5E11A}">
            <x14:iconSet iconSet="3Triangles">
              <x14:cfvo type="percent">
                <xm:f>0</xm:f>
              </x14:cfvo>
              <x14:cfvo type="num">
                <xm:f>1.0000000000000001E-5</xm:f>
              </x14:cfvo>
              <x14:cfvo type="num">
                <xm:f>1.0000000000000001E-5</xm:f>
              </x14:cfvo>
            </x14:iconSet>
          </x14:cfRule>
          <xm:sqref>I16</xm:sqref>
        </x14:conditionalFormatting>
        <x14:conditionalFormatting xmlns:xm="http://schemas.microsoft.com/office/excel/2006/main">
          <x14:cfRule type="iconSet" priority="5" id="{516A6200-27D4-46D9-83C5-F225D8FE4B3A}">
            <x14:iconSet iconSet="3Triangles">
              <x14:cfvo type="percent">
                <xm:f>0</xm:f>
              </x14:cfvo>
              <x14:cfvo type="num">
                <xm:f>1.0000000000000001E-5</xm:f>
              </x14:cfvo>
              <x14:cfvo type="num">
                <xm:f>1.0000000000000001E-5</xm:f>
              </x14:cfvo>
            </x14:iconSet>
          </x14:cfRule>
          <xm:sqref>I17</xm:sqref>
        </x14:conditionalFormatting>
        <x14:conditionalFormatting xmlns:xm="http://schemas.microsoft.com/office/excel/2006/main">
          <x14:cfRule type="iconSet" priority="4" id="{E7AED54C-176A-401C-8780-1EFC19AF827D}">
            <x14:iconSet iconSet="3Triangles">
              <x14:cfvo type="percent">
                <xm:f>0</xm:f>
              </x14:cfvo>
              <x14:cfvo type="num">
                <xm:f>1.0000000000000001E-5</xm:f>
              </x14:cfvo>
              <x14:cfvo type="num">
                <xm:f>1.0000000000000001E-5</xm:f>
              </x14:cfvo>
            </x14:iconSet>
          </x14:cfRule>
          <xm:sqref>I18</xm:sqref>
        </x14:conditionalFormatting>
        <x14:conditionalFormatting xmlns:xm="http://schemas.microsoft.com/office/excel/2006/main">
          <x14:cfRule type="iconSet" priority="3" id="{FDD0D2BE-EA68-4EC8-AE27-2EEEA709687C}">
            <x14:iconSet iconSet="3Triangles">
              <x14:cfvo type="percent">
                <xm:f>0</xm:f>
              </x14:cfvo>
              <x14:cfvo type="num">
                <xm:f>1.0000000000000001E-5</xm:f>
              </x14:cfvo>
              <x14:cfvo type="num">
                <xm:f>1.0000000000000001E-5</xm:f>
              </x14:cfvo>
            </x14:iconSet>
          </x14:cfRule>
          <xm:sqref>I19</xm:sqref>
        </x14:conditionalFormatting>
        <x14:conditionalFormatting xmlns:xm="http://schemas.microsoft.com/office/excel/2006/main">
          <x14:cfRule type="iconSet" priority="2" id="{6E4A5A7D-E3F9-42FD-B9C4-642B359684BA}">
            <x14:iconSet iconSet="3Triangles">
              <x14:cfvo type="percent">
                <xm:f>0</xm:f>
              </x14:cfvo>
              <x14:cfvo type="num">
                <xm:f>1.0000000000000001E-5</xm:f>
              </x14:cfvo>
              <x14:cfvo type="num">
                <xm:f>1.0000000000000001E-5</xm:f>
              </x14:cfvo>
            </x14:iconSet>
          </x14:cfRule>
          <xm:sqref>I20</xm:sqref>
        </x14:conditionalFormatting>
        <x14:conditionalFormatting xmlns:xm="http://schemas.microsoft.com/office/excel/2006/main">
          <x14:cfRule type="iconSet" priority="1" id="{77AC26B9-72EF-40E9-83D3-06A8FBB5C3CC}">
            <x14:iconSet iconSet="3Triangles">
              <x14:cfvo type="percent">
                <xm:f>0</xm:f>
              </x14:cfvo>
              <x14:cfvo type="num">
                <xm:f>1.0000000000000001E-5</xm:f>
              </x14:cfvo>
              <x14:cfvo type="num">
                <xm:f>1.0000000000000001E-5</xm:f>
              </x14:cfvo>
            </x14:iconSet>
          </x14:cfRule>
          <xm:sqref>I21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D85A-9E3F-4EEC-BC4A-ED85AB05D5C0}">
  <sheetPr codeName="Sheet10">
    <tabColor rgb="FF00B050"/>
  </sheetPr>
  <dimension ref="A1:L56"/>
  <sheetViews>
    <sheetView showGridLines="0" zoomScaleNormal="100" workbookViewId="0"/>
  </sheetViews>
  <sheetFormatPr defaultColWidth="8.81640625" defaultRowHeight="14.5" x14ac:dyDescent="0.35"/>
  <cols>
    <col min="1" max="1" width="28.81640625" style="63" customWidth="1"/>
    <col min="2" max="4" width="11" style="63" customWidth="1"/>
    <col min="5" max="6" width="11" style="162" customWidth="1"/>
    <col min="7" max="7" width="11" style="63" customWidth="1"/>
    <col min="8" max="8" width="11" style="162" customWidth="1"/>
    <col min="9" max="9" width="11" style="63" customWidth="1"/>
    <col min="10" max="10" width="12" style="63" customWidth="1"/>
    <col min="11" max="11" width="12.81640625" style="63" customWidth="1"/>
    <col min="12" max="16384" width="8.81640625" style="63"/>
  </cols>
  <sheetData>
    <row r="1" spans="1:10" x14ac:dyDescent="0.35">
      <c r="A1" s="9" t="s">
        <v>229</v>
      </c>
    </row>
    <row r="3" spans="1:10" s="529" customFormat="1" ht="21.5" customHeight="1" x14ac:dyDescent="0.35">
      <c r="B3" s="573" t="s">
        <v>331</v>
      </c>
      <c r="C3" s="573"/>
      <c r="D3" s="573"/>
      <c r="E3" s="573"/>
      <c r="F3" s="574"/>
      <c r="G3" s="575" t="s">
        <v>338</v>
      </c>
      <c r="H3" s="576"/>
      <c r="I3" s="576"/>
    </row>
    <row r="4" spans="1:10" s="64" customFormat="1" ht="29" x14ac:dyDescent="0.35">
      <c r="A4" s="369" t="s">
        <v>9</v>
      </c>
      <c r="B4" s="325" t="s">
        <v>333</v>
      </c>
      <c r="C4" s="325" t="s">
        <v>334</v>
      </c>
      <c r="D4" s="325" t="s">
        <v>335</v>
      </c>
      <c r="E4" s="325" t="s">
        <v>336</v>
      </c>
      <c r="F4" s="351" t="s">
        <v>337</v>
      </c>
      <c r="G4" s="356" t="s">
        <v>322</v>
      </c>
      <c r="H4" s="144" t="s">
        <v>323</v>
      </c>
      <c r="I4" s="144" t="s">
        <v>332</v>
      </c>
    </row>
    <row r="5" spans="1:10" x14ac:dyDescent="0.35">
      <c r="A5" s="138" t="s">
        <v>34</v>
      </c>
      <c r="B5" s="346">
        <v>79.356960000000001</v>
      </c>
      <c r="C5" s="346">
        <v>80.092301000000006</v>
      </c>
      <c r="D5" s="346">
        <v>78.710337999999993</v>
      </c>
      <c r="E5" s="346">
        <v>92.214298999999997</v>
      </c>
      <c r="F5" s="352">
        <v>92.606932</v>
      </c>
      <c r="G5" s="365">
        <v>0.4</v>
      </c>
      <c r="H5" s="346">
        <v>13.9</v>
      </c>
      <c r="I5" s="346">
        <v>13.2</v>
      </c>
      <c r="J5" s="167"/>
    </row>
    <row r="6" spans="1:10" x14ac:dyDescent="0.35">
      <c r="A6" s="139" t="s">
        <v>163</v>
      </c>
      <c r="B6" s="347">
        <v>46.582180999999999</v>
      </c>
      <c r="C6" s="347">
        <v>57.816277000000007</v>
      </c>
      <c r="D6" s="347">
        <v>58.600582999999993</v>
      </c>
      <c r="E6" s="347">
        <v>75.275621000000001</v>
      </c>
      <c r="F6" s="353">
        <v>63.952407999999991</v>
      </c>
      <c r="G6" s="366">
        <v>-11.3</v>
      </c>
      <c r="H6" s="347">
        <v>5.4</v>
      </c>
      <c r="I6" s="347">
        <v>17.399999999999999</v>
      </c>
      <c r="J6" s="167"/>
    </row>
    <row r="7" spans="1:10" x14ac:dyDescent="0.35">
      <c r="A7" s="138" t="s">
        <v>12</v>
      </c>
      <c r="B7" s="346">
        <v>71.403886</v>
      </c>
      <c r="C7" s="346">
        <v>72.913183000000004</v>
      </c>
      <c r="D7" s="346">
        <v>70.564758999999995</v>
      </c>
      <c r="E7" s="346">
        <v>83.392225999999994</v>
      </c>
      <c r="F7" s="352">
        <v>75.821275</v>
      </c>
      <c r="G7" s="365">
        <v>-7.6</v>
      </c>
      <c r="H7" s="346">
        <v>5.3</v>
      </c>
      <c r="I7" s="346">
        <v>4.4000000000000004</v>
      </c>
      <c r="J7" s="167"/>
    </row>
    <row r="8" spans="1:10" x14ac:dyDescent="0.35">
      <c r="A8" s="139" t="s">
        <v>13</v>
      </c>
      <c r="B8" s="347">
        <v>76.478838999999994</v>
      </c>
      <c r="C8" s="347">
        <v>77.241336000000004</v>
      </c>
      <c r="D8" s="347">
        <v>76.937948000000006</v>
      </c>
      <c r="E8" s="347">
        <v>88.184814000000003</v>
      </c>
      <c r="F8" s="353">
        <v>81.903882999999993</v>
      </c>
      <c r="G8" s="366">
        <v>-6.3</v>
      </c>
      <c r="H8" s="347">
        <v>5</v>
      </c>
      <c r="I8" s="347">
        <v>5.4</v>
      </c>
      <c r="J8" s="167"/>
    </row>
    <row r="9" spans="1:10" x14ac:dyDescent="0.35">
      <c r="A9" s="138" t="s">
        <v>154</v>
      </c>
      <c r="B9" s="346">
        <v>82.085740999999999</v>
      </c>
      <c r="C9" s="346">
        <v>74.895202999999995</v>
      </c>
      <c r="D9" s="346">
        <v>74.763555999999994</v>
      </c>
      <c r="E9" s="346">
        <v>90.059513999999993</v>
      </c>
      <c r="F9" s="352">
        <v>86.293527999999995</v>
      </c>
      <c r="G9" s="365">
        <v>-3.8</v>
      </c>
      <c r="H9" s="346">
        <v>11.5</v>
      </c>
      <c r="I9" s="346">
        <v>4.2</v>
      </c>
      <c r="J9" s="167"/>
    </row>
    <row r="10" spans="1:10" x14ac:dyDescent="0.35">
      <c r="A10" s="139" t="s">
        <v>155</v>
      </c>
      <c r="B10" s="347">
        <v>83.975904</v>
      </c>
      <c r="C10" s="347">
        <v>57.021738999999997</v>
      </c>
      <c r="D10" s="347">
        <v>70.638108000000003</v>
      </c>
      <c r="E10" s="347">
        <v>90.608695999999995</v>
      </c>
      <c r="F10" s="353">
        <v>86.404967999999997</v>
      </c>
      <c r="G10" s="366">
        <v>-4.2</v>
      </c>
      <c r="H10" s="347">
        <v>15.8</v>
      </c>
      <c r="I10" s="347">
        <v>2.4</v>
      </c>
      <c r="J10" s="167"/>
    </row>
    <row r="11" spans="1:10" x14ac:dyDescent="0.35">
      <c r="A11" s="138" t="s">
        <v>156</v>
      </c>
      <c r="B11" s="346">
        <v>79.357798000000003</v>
      </c>
      <c r="C11" s="346">
        <v>78.104213000000001</v>
      </c>
      <c r="D11" s="346">
        <v>83.839611000000005</v>
      </c>
      <c r="E11" s="346">
        <v>92.565509000000006</v>
      </c>
      <c r="F11" s="352">
        <v>86.003280000000004</v>
      </c>
      <c r="G11" s="365">
        <v>-6.6</v>
      </c>
      <c r="H11" s="346">
        <v>2.2000000000000002</v>
      </c>
      <c r="I11" s="346">
        <v>6.6</v>
      </c>
      <c r="J11" s="167"/>
    </row>
    <row r="12" spans="1:10" x14ac:dyDescent="0.35">
      <c r="A12" s="139" t="s">
        <v>157</v>
      </c>
      <c r="B12" s="347">
        <v>57.586207000000002</v>
      </c>
      <c r="C12" s="347">
        <v>52.205882000000003</v>
      </c>
      <c r="D12" s="347">
        <v>48.792271</v>
      </c>
      <c r="E12" s="347">
        <v>86.046512000000007</v>
      </c>
      <c r="F12" s="353">
        <v>82.282281999999995</v>
      </c>
      <c r="G12" s="366">
        <v>-3.8</v>
      </c>
      <c r="H12" s="347">
        <v>33.5</v>
      </c>
      <c r="I12" s="347">
        <v>24.7</v>
      </c>
      <c r="J12" s="167"/>
    </row>
    <row r="13" spans="1:10" x14ac:dyDescent="0.35">
      <c r="A13" s="138" t="s">
        <v>158</v>
      </c>
      <c r="B13" s="346">
        <v>92.531875999999997</v>
      </c>
      <c r="C13" s="346">
        <v>63.963963999999997</v>
      </c>
      <c r="D13" s="346">
        <v>58.900523999999997</v>
      </c>
      <c r="E13" s="349">
        <v>91.525424000000001</v>
      </c>
      <c r="F13" s="354">
        <v>90.944882000000007</v>
      </c>
      <c r="G13" s="365">
        <v>-0.6</v>
      </c>
      <c r="H13" s="346">
        <v>32</v>
      </c>
      <c r="I13" s="346">
        <v>-1.6</v>
      </c>
      <c r="J13" s="167"/>
    </row>
    <row r="14" spans="1:10" x14ac:dyDescent="0.35">
      <c r="A14" s="139" t="s">
        <v>159</v>
      </c>
      <c r="B14" s="347">
        <v>72.788353999999998</v>
      </c>
      <c r="C14" s="347">
        <v>66.779891000000006</v>
      </c>
      <c r="D14" s="347">
        <v>74.606433999999993</v>
      </c>
      <c r="E14" s="347">
        <v>92.240803</v>
      </c>
      <c r="F14" s="353">
        <v>85.108887999999993</v>
      </c>
      <c r="G14" s="366">
        <v>-7.1</v>
      </c>
      <c r="H14" s="347">
        <v>10.5</v>
      </c>
      <c r="I14" s="347">
        <v>12.3</v>
      </c>
      <c r="J14" s="167"/>
    </row>
    <row r="15" spans="1:10" x14ac:dyDescent="0.35">
      <c r="A15" s="138" t="s">
        <v>18</v>
      </c>
      <c r="B15" s="346">
        <v>63.887835000000003</v>
      </c>
      <c r="C15" s="346">
        <v>64.686080000000004</v>
      </c>
      <c r="D15" s="346">
        <v>65.551734999999994</v>
      </c>
      <c r="E15" s="346">
        <v>79.195834000000005</v>
      </c>
      <c r="F15" s="352">
        <v>73.018134000000003</v>
      </c>
      <c r="G15" s="365">
        <v>-6.2</v>
      </c>
      <c r="H15" s="346">
        <v>7.5</v>
      </c>
      <c r="I15" s="346">
        <v>9.1</v>
      </c>
      <c r="J15" s="167"/>
    </row>
    <row r="16" spans="1:10" x14ac:dyDescent="0.35">
      <c r="A16" s="139" t="s">
        <v>165</v>
      </c>
      <c r="B16" s="347">
        <v>88.028169000000005</v>
      </c>
      <c r="C16" s="347">
        <v>85.277462999999997</v>
      </c>
      <c r="D16" s="347">
        <v>84.954954999999998</v>
      </c>
      <c r="E16" s="347">
        <v>95.042734999999993</v>
      </c>
      <c r="F16" s="353">
        <v>93.837535000000003</v>
      </c>
      <c r="G16" s="366">
        <v>-1.2</v>
      </c>
      <c r="H16" s="347">
        <v>8.9</v>
      </c>
      <c r="I16" s="347">
        <v>5.8</v>
      </c>
      <c r="J16" s="167"/>
    </row>
    <row r="17" spans="1:12" x14ac:dyDescent="0.35">
      <c r="A17" s="138" t="s">
        <v>19</v>
      </c>
      <c r="B17" s="346">
        <v>73.178481000000005</v>
      </c>
      <c r="C17" s="346">
        <v>75.083954000000006</v>
      </c>
      <c r="D17" s="346">
        <v>74.621129999999994</v>
      </c>
      <c r="E17" s="346">
        <v>85.975832999999994</v>
      </c>
      <c r="F17" s="352">
        <v>81.340007999999997</v>
      </c>
      <c r="G17" s="365">
        <v>-4.5999999999999996</v>
      </c>
      <c r="H17" s="346">
        <v>6.7</v>
      </c>
      <c r="I17" s="346">
        <v>8.1999999999999993</v>
      </c>
      <c r="J17" s="167"/>
    </row>
    <row r="18" spans="1:12" x14ac:dyDescent="0.35">
      <c r="A18" s="139" t="s">
        <v>160</v>
      </c>
      <c r="B18" s="347">
        <v>77.619048000000006</v>
      </c>
      <c r="C18" s="347">
        <v>70.391060999999993</v>
      </c>
      <c r="D18" s="347">
        <v>86.602870999999993</v>
      </c>
      <c r="E18" s="347">
        <v>86.124402000000003</v>
      </c>
      <c r="F18" s="353">
        <v>86.148008000000004</v>
      </c>
      <c r="G18" s="366">
        <v>0</v>
      </c>
      <c r="H18" s="347">
        <v>-0.5</v>
      </c>
      <c r="I18" s="347">
        <v>8.5</v>
      </c>
      <c r="J18" s="167"/>
    </row>
    <row r="19" spans="1:12" x14ac:dyDescent="0.35">
      <c r="A19" s="138" t="s">
        <v>161</v>
      </c>
      <c r="B19" s="346">
        <v>92.363343999999998</v>
      </c>
      <c r="C19" s="346">
        <v>81.254964000000001</v>
      </c>
      <c r="D19" s="346">
        <v>82.636148000000006</v>
      </c>
      <c r="E19" s="346">
        <v>94.169095999999996</v>
      </c>
      <c r="F19" s="352">
        <v>86.962107000000003</v>
      </c>
      <c r="G19" s="365">
        <v>-7.2</v>
      </c>
      <c r="H19" s="346">
        <v>4.3</v>
      </c>
      <c r="I19" s="346">
        <v>-5.4</v>
      </c>
      <c r="J19" s="167"/>
    </row>
    <row r="20" spans="1:12" x14ac:dyDescent="0.35">
      <c r="A20" s="139" t="s">
        <v>162</v>
      </c>
      <c r="B20" s="347">
        <v>92.680254000000005</v>
      </c>
      <c r="C20" s="347">
        <v>85.488626999999994</v>
      </c>
      <c r="D20" s="347">
        <v>85.924527999999995</v>
      </c>
      <c r="E20" s="347">
        <v>94.223405999999997</v>
      </c>
      <c r="F20" s="353">
        <v>91.968410000000006</v>
      </c>
      <c r="G20" s="366">
        <v>-2.2999999999999998</v>
      </c>
      <c r="H20" s="347">
        <v>6</v>
      </c>
      <c r="I20" s="347">
        <v>-0.7</v>
      </c>
      <c r="J20" s="167"/>
    </row>
    <row r="21" spans="1:12" x14ac:dyDescent="0.35">
      <c r="A21" s="165" t="s">
        <v>22</v>
      </c>
      <c r="B21" s="387">
        <v>79.617418999999998</v>
      </c>
      <c r="C21" s="387">
        <v>77.545210999999995</v>
      </c>
      <c r="D21" s="387">
        <v>78.256936999999994</v>
      </c>
      <c r="E21" s="387">
        <v>89.012016000000003</v>
      </c>
      <c r="F21" s="388">
        <v>85.753529</v>
      </c>
      <c r="G21" s="398">
        <v>-3.3</v>
      </c>
      <c r="H21" s="387">
        <v>7.5</v>
      </c>
      <c r="I21" s="387">
        <v>6.1</v>
      </c>
      <c r="J21" s="167"/>
    </row>
    <row r="22" spans="1:12" s="162" customFormat="1" x14ac:dyDescent="0.35">
      <c r="A22" s="116"/>
      <c r="B22" s="185"/>
      <c r="C22" s="185"/>
      <c r="D22" s="185"/>
      <c r="E22" s="185"/>
      <c r="F22" s="185"/>
      <c r="G22" s="186"/>
      <c r="H22" s="186"/>
      <c r="I22" s="186"/>
      <c r="J22" s="167"/>
    </row>
    <row r="23" spans="1:12" x14ac:dyDescent="0.35">
      <c r="A23" s="68" t="s">
        <v>164</v>
      </c>
      <c r="B23" s="68"/>
      <c r="C23" s="68"/>
      <c r="L23" s="65"/>
    </row>
    <row r="24" spans="1:12" x14ac:dyDescent="0.35">
      <c r="A24" s="39" t="s">
        <v>38</v>
      </c>
      <c r="B24" s="68"/>
      <c r="C24" s="68"/>
      <c r="L24" s="65"/>
    </row>
    <row r="25" spans="1:12" x14ac:dyDescent="0.35">
      <c r="A25" s="68" t="s">
        <v>39</v>
      </c>
      <c r="L25" s="65"/>
    </row>
    <row r="26" spans="1:12" x14ac:dyDescent="0.35">
      <c r="F26" s="167"/>
      <c r="G26" s="180"/>
      <c r="H26" s="180"/>
      <c r="L26" s="65"/>
    </row>
    <row r="27" spans="1:12" ht="14.5" customHeight="1" x14ac:dyDescent="0.35">
      <c r="A27" s="29" t="s">
        <v>8</v>
      </c>
      <c r="B27" s="60"/>
      <c r="C27" s="60"/>
      <c r="D27" s="60"/>
      <c r="E27" s="161"/>
      <c r="F27" s="167"/>
      <c r="G27" s="180"/>
      <c r="H27" s="180"/>
      <c r="I27" s="162"/>
      <c r="J27" s="162"/>
      <c r="K27" s="60"/>
      <c r="L27" s="65"/>
    </row>
    <row r="28" spans="1:12" x14ac:dyDescent="0.35">
      <c r="B28" s="60"/>
      <c r="C28" s="208"/>
      <c r="D28" s="208"/>
      <c r="E28" s="208"/>
      <c r="F28" s="208"/>
      <c r="G28" s="180"/>
      <c r="H28" s="180"/>
      <c r="I28" s="162"/>
      <c r="J28" s="162"/>
      <c r="K28" s="60"/>
      <c r="L28" s="65"/>
    </row>
    <row r="29" spans="1:12" x14ac:dyDescent="0.35">
      <c r="A29" s="60"/>
      <c r="B29" s="208"/>
      <c r="C29" s="208"/>
      <c r="D29" s="208"/>
      <c r="E29" s="208"/>
      <c r="F29" s="208"/>
      <c r="G29" s="180"/>
      <c r="H29" s="180"/>
      <c r="I29" s="162"/>
      <c r="J29" s="162"/>
      <c r="K29" s="60"/>
      <c r="L29" s="65"/>
    </row>
    <row r="30" spans="1:12" x14ac:dyDescent="0.35">
      <c r="B30" s="208"/>
      <c r="C30" s="208"/>
      <c r="D30" s="208"/>
      <c r="E30" s="208"/>
      <c r="F30" s="208"/>
      <c r="G30" s="180"/>
      <c r="H30" s="180"/>
      <c r="I30" s="162"/>
      <c r="J30" s="162"/>
      <c r="L30" s="65"/>
    </row>
    <row r="31" spans="1:12" x14ac:dyDescent="0.35">
      <c r="B31" s="208"/>
      <c r="C31" s="208"/>
      <c r="D31" s="208"/>
      <c r="E31" s="208"/>
      <c r="F31" s="208"/>
      <c r="G31" s="180"/>
      <c r="H31" s="180"/>
      <c r="I31" s="162"/>
      <c r="J31" s="162"/>
      <c r="L31" s="65"/>
    </row>
    <row r="32" spans="1:12" x14ac:dyDescent="0.35">
      <c r="B32" s="208"/>
      <c r="C32" s="208"/>
      <c r="D32" s="208"/>
      <c r="E32" s="208"/>
      <c r="F32" s="208"/>
      <c r="G32" s="180"/>
      <c r="H32" s="180"/>
      <c r="I32" s="162"/>
      <c r="J32" s="162"/>
      <c r="L32" s="65"/>
    </row>
    <row r="33" spans="2:12" x14ac:dyDescent="0.35">
      <c r="B33" s="208"/>
      <c r="C33" s="208"/>
      <c r="D33" s="208"/>
      <c r="E33" s="208"/>
      <c r="F33" s="208"/>
      <c r="G33" s="180"/>
      <c r="H33" s="180"/>
      <c r="I33" s="162"/>
      <c r="J33" s="162"/>
      <c r="L33" s="65"/>
    </row>
    <row r="34" spans="2:12" x14ac:dyDescent="0.35">
      <c r="B34" s="208"/>
      <c r="C34" s="208"/>
      <c r="D34" s="208"/>
      <c r="E34" s="208"/>
      <c r="F34" s="208"/>
      <c r="G34" s="180"/>
      <c r="H34" s="180"/>
      <c r="I34" s="162"/>
      <c r="J34" s="162"/>
      <c r="K34" s="69"/>
      <c r="L34" s="65"/>
    </row>
    <row r="35" spans="2:12" x14ac:dyDescent="0.35">
      <c r="B35" s="208"/>
      <c r="C35" s="208"/>
      <c r="D35" s="208"/>
      <c r="E35" s="208"/>
      <c r="F35" s="208"/>
      <c r="G35" s="180"/>
      <c r="H35" s="180"/>
      <c r="I35" s="162"/>
      <c r="J35" s="162"/>
      <c r="L35" s="65"/>
    </row>
    <row r="36" spans="2:12" x14ac:dyDescent="0.35">
      <c r="B36" s="208"/>
      <c r="C36" s="208"/>
      <c r="D36" s="208"/>
      <c r="E36" s="208"/>
      <c r="F36" s="208"/>
      <c r="G36" s="180"/>
      <c r="H36" s="180"/>
      <c r="I36" s="162"/>
      <c r="J36" s="162"/>
      <c r="L36" s="65"/>
    </row>
    <row r="37" spans="2:12" x14ac:dyDescent="0.35">
      <c r="B37" s="208"/>
      <c r="C37" s="208"/>
      <c r="D37" s="208"/>
      <c r="E37" s="208"/>
      <c r="F37" s="208"/>
      <c r="G37" s="180"/>
      <c r="H37" s="180"/>
      <c r="I37" s="162"/>
      <c r="J37" s="162"/>
      <c r="K37" s="69"/>
      <c r="L37" s="65"/>
    </row>
    <row r="38" spans="2:12" x14ac:dyDescent="0.35">
      <c r="B38" s="208"/>
      <c r="C38" s="208"/>
      <c r="D38" s="208"/>
      <c r="E38" s="208"/>
      <c r="F38" s="208"/>
      <c r="G38" s="180"/>
      <c r="H38" s="180"/>
      <c r="I38" s="162"/>
      <c r="J38" s="162"/>
      <c r="L38" s="65"/>
    </row>
    <row r="39" spans="2:12" x14ac:dyDescent="0.35">
      <c r="B39" s="208"/>
      <c r="C39" s="208"/>
      <c r="D39" s="208"/>
      <c r="E39" s="208"/>
      <c r="F39" s="208"/>
      <c r="G39" s="180"/>
      <c r="H39" s="180"/>
      <c r="I39" s="162"/>
      <c r="J39" s="162"/>
      <c r="L39" s="65"/>
    </row>
    <row r="40" spans="2:12" x14ac:dyDescent="0.35">
      <c r="B40" s="208"/>
      <c r="C40" s="208"/>
      <c r="D40" s="208"/>
      <c r="E40" s="208"/>
      <c r="F40" s="208"/>
      <c r="G40" s="180"/>
      <c r="H40" s="180"/>
      <c r="I40" s="162"/>
      <c r="J40" s="162"/>
      <c r="K40" s="69"/>
      <c r="L40" s="65"/>
    </row>
    <row r="41" spans="2:12" x14ac:dyDescent="0.35">
      <c r="B41" s="208"/>
      <c r="C41" s="208"/>
      <c r="D41" s="208"/>
      <c r="E41" s="208"/>
      <c r="F41" s="208"/>
      <c r="G41" s="180"/>
      <c r="H41" s="180"/>
      <c r="I41" s="162"/>
      <c r="J41" s="162"/>
      <c r="L41" s="65"/>
    </row>
    <row r="42" spans="2:12" x14ac:dyDescent="0.35">
      <c r="B42" s="208"/>
      <c r="C42" s="208"/>
      <c r="D42" s="208"/>
      <c r="E42" s="208"/>
      <c r="F42" s="208"/>
      <c r="G42" s="180"/>
      <c r="H42" s="180"/>
      <c r="I42" s="162"/>
      <c r="J42" s="162"/>
      <c r="L42" s="65"/>
    </row>
    <row r="43" spans="2:12" x14ac:dyDescent="0.35">
      <c r="B43" s="208"/>
      <c r="C43" s="208"/>
      <c r="D43" s="208"/>
      <c r="E43" s="208"/>
      <c r="F43" s="208"/>
      <c r="K43" s="69"/>
      <c r="L43" s="65"/>
    </row>
    <row r="44" spans="2:12" x14ac:dyDescent="0.35">
      <c r="B44" s="208"/>
      <c r="C44" s="208"/>
      <c r="D44" s="208"/>
      <c r="E44" s="208"/>
      <c r="F44" s="208"/>
      <c r="L44" s="65"/>
    </row>
    <row r="45" spans="2:12" x14ac:dyDescent="0.35">
      <c r="B45" s="208"/>
      <c r="C45" s="208"/>
      <c r="D45" s="208"/>
      <c r="E45" s="208"/>
      <c r="F45" s="208"/>
      <c r="L45" s="65"/>
    </row>
    <row r="46" spans="2:12" x14ac:dyDescent="0.35">
      <c r="B46" s="208"/>
      <c r="C46" s="208"/>
      <c r="D46" s="208"/>
      <c r="E46" s="208"/>
      <c r="F46" s="208"/>
      <c r="K46" s="69"/>
      <c r="L46" s="65"/>
    </row>
    <row r="47" spans="2:12" x14ac:dyDescent="0.35">
      <c r="B47" s="208"/>
      <c r="C47" s="208"/>
      <c r="D47" s="208"/>
      <c r="E47" s="208"/>
      <c r="F47" s="208"/>
      <c r="L47" s="65"/>
    </row>
    <row r="48" spans="2:12" x14ac:dyDescent="0.35">
      <c r="B48" s="208"/>
      <c r="C48" s="208"/>
      <c r="D48" s="208"/>
      <c r="E48" s="208"/>
      <c r="F48" s="208"/>
      <c r="L48" s="65"/>
    </row>
    <row r="49" spans="1:12" x14ac:dyDescent="0.35">
      <c r="B49" s="208"/>
      <c r="C49" s="208"/>
      <c r="D49" s="208"/>
      <c r="E49" s="208"/>
      <c r="F49" s="208"/>
      <c r="K49" s="69"/>
      <c r="L49" s="65"/>
    </row>
    <row r="50" spans="1:12" x14ac:dyDescent="0.35">
      <c r="B50" s="208"/>
      <c r="C50" s="208"/>
      <c r="D50" s="208"/>
      <c r="E50" s="208"/>
      <c r="F50" s="208"/>
      <c r="L50" s="65"/>
    </row>
    <row r="51" spans="1:12" x14ac:dyDescent="0.35">
      <c r="L51" s="65"/>
    </row>
    <row r="52" spans="1:12" x14ac:dyDescent="0.35">
      <c r="K52" s="70"/>
      <c r="L52" s="65"/>
    </row>
    <row r="53" spans="1:12" x14ac:dyDescent="0.35">
      <c r="L53" s="65"/>
    </row>
    <row r="55" spans="1:12" s="68" customFormat="1" x14ac:dyDescent="0.35">
      <c r="A55" s="63"/>
      <c r="B55" s="63"/>
      <c r="C55" s="63"/>
      <c r="D55" s="63"/>
      <c r="E55" s="162"/>
      <c r="F55" s="162"/>
      <c r="G55" s="63"/>
      <c r="H55" s="162"/>
      <c r="I55" s="63"/>
      <c r="J55" s="63"/>
    </row>
    <row r="56" spans="1:12" s="68" customFormat="1" x14ac:dyDescent="0.35">
      <c r="A56" s="63"/>
      <c r="B56" s="63"/>
      <c r="C56" s="63"/>
      <c r="D56" s="63"/>
      <c r="E56" s="162"/>
      <c r="F56" s="162"/>
      <c r="G56" s="63"/>
      <c r="H56" s="162"/>
      <c r="I56" s="63"/>
      <c r="J56" s="63"/>
    </row>
  </sheetData>
  <dataConsolidate link="1"/>
  <mergeCells count="2">
    <mergeCell ref="B3:F3"/>
    <mergeCell ref="G3:I3"/>
  </mergeCells>
  <hyperlinks>
    <hyperlink ref="A27" location="Index!A1" display="Back to index" xr:uid="{473919BE-D421-4D3F-88A4-5700F1938B57}"/>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70" id="{75A5B8E3-F82D-48BC-8F20-15A377F34E49}">
            <x14:iconSet iconSet="3Triangles">
              <x14:cfvo type="percent">
                <xm:f>0</xm:f>
              </x14:cfvo>
              <x14:cfvo type="num">
                <xm:f>0</xm:f>
              </x14:cfvo>
              <x14:cfvo type="num">
                <xm:f>0</xm:f>
              </x14:cfvo>
            </x14:iconSet>
          </x14:cfRule>
          <xm:sqref>I22</xm:sqref>
        </x14:conditionalFormatting>
        <x14:conditionalFormatting xmlns:xm="http://schemas.microsoft.com/office/excel/2006/main">
          <x14:cfRule type="iconSet" priority="86" id="{BD8E2269-BB47-448B-9962-B3E7F7A5570A}">
            <x14:iconSet iconSet="3Triangles">
              <x14:cfvo type="percent">
                <xm:f>0</xm:f>
              </x14:cfvo>
              <x14:cfvo type="num">
                <xm:f>0</xm:f>
              </x14:cfvo>
              <x14:cfvo type="num">
                <xm:f>0</xm:f>
              </x14:cfvo>
            </x14:iconSet>
          </x14:cfRule>
          <xm:sqref>G22:H22</xm:sqref>
        </x14:conditionalFormatting>
        <x14:conditionalFormatting xmlns:xm="http://schemas.microsoft.com/office/excel/2006/main">
          <x14:cfRule type="iconSet" priority="59" id="{1638D6CB-26C8-444D-AFE2-9C6F241CE800}">
            <x14:iconSet iconSet="3Triangles">
              <x14:cfvo type="percent">
                <xm:f>0</xm:f>
              </x14:cfvo>
              <x14:cfvo type="num">
                <xm:f>1.0000000000000001E-5</xm:f>
              </x14:cfvo>
              <x14:cfvo type="num">
                <xm:f>1.0000000000000001E-5</xm:f>
              </x14:cfvo>
            </x14:iconSet>
          </x14:cfRule>
          <xm:sqref>G5</xm:sqref>
        </x14:conditionalFormatting>
        <x14:conditionalFormatting xmlns:xm="http://schemas.microsoft.com/office/excel/2006/main">
          <x14:cfRule type="iconSet" priority="58" id="{11F3CA16-A335-4320-8855-60067FFD6CD1}">
            <x14:iconSet iconSet="3Triangles">
              <x14:cfvo type="percent">
                <xm:f>0</xm:f>
              </x14:cfvo>
              <x14:cfvo type="num">
                <xm:f>1.0000000000000001E-5</xm:f>
              </x14:cfvo>
              <x14:cfvo type="num">
                <xm:f>1.0000000000000001E-5</xm:f>
              </x14:cfvo>
            </x14:iconSet>
          </x14:cfRule>
          <xm:sqref>G6</xm:sqref>
        </x14:conditionalFormatting>
        <x14:conditionalFormatting xmlns:xm="http://schemas.microsoft.com/office/excel/2006/main">
          <x14:cfRule type="iconSet" priority="57" id="{AE658BF7-F8E6-41CA-BEE2-763B34134588}">
            <x14:iconSet iconSet="3Triangles">
              <x14:cfvo type="percent">
                <xm:f>0</xm:f>
              </x14:cfvo>
              <x14:cfvo type="num">
                <xm:f>1.0000000000000001E-5</xm:f>
              </x14:cfvo>
              <x14:cfvo type="num">
                <xm:f>1.0000000000000001E-5</xm:f>
              </x14:cfvo>
            </x14:iconSet>
          </x14:cfRule>
          <xm:sqref>G7</xm:sqref>
        </x14:conditionalFormatting>
        <x14:conditionalFormatting xmlns:xm="http://schemas.microsoft.com/office/excel/2006/main">
          <x14:cfRule type="iconSet" priority="56" id="{3AC2E490-7BA9-42C6-BF33-455A6F470A94}">
            <x14:iconSet iconSet="3Triangles">
              <x14:cfvo type="percent">
                <xm:f>0</xm:f>
              </x14:cfvo>
              <x14:cfvo type="num">
                <xm:f>1.0000000000000001E-5</xm:f>
              </x14:cfvo>
              <x14:cfvo type="num">
                <xm:f>1.0000000000000001E-5</xm:f>
              </x14:cfvo>
            </x14:iconSet>
          </x14:cfRule>
          <xm:sqref>G8</xm:sqref>
        </x14:conditionalFormatting>
        <x14:conditionalFormatting xmlns:xm="http://schemas.microsoft.com/office/excel/2006/main">
          <x14:cfRule type="iconSet" priority="54" id="{110D2589-FA9F-4DAC-84DC-4E00A509B38E}">
            <x14:iconSet iconSet="3Triangles">
              <x14:cfvo type="percent">
                <xm:f>0</xm:f>
              </x14:cfvo>
              <x14:cfvo type="num">
                <xm:f>1.0000000000000001E-5</xm:f>
              </x14:cfvo>
              <x14:cfvo type="num">
                <xm:f>1.0000000000000001E-5</xm:f>
              </x14:cfvo>
            </x14:iconSet>
          </x14:cfRule>
          <xm:sqref>H5</xm:sqref>
        </x14:conditionalFormatting>
        <x14:conditionalFormatting xmlns:xm="http://schemas.microsoft.com/office/excel/2006/main">
          <x14:cfRule type="iconSet" priority="53" id="{451D85E6-F6C9-443B-8799-26F111B6E45C}">
            <x14:iconSet iconSet="3Triangles">
              <x14:cfvo type="percent">
                <xm:f>0</xm:f>
              </x14:cfvo>
              <x14:cfvo type="num">
                <xm:f>1.0000000000000001E-5</xm:f>
              </x14:cfvo>
              <x14:cfvo type="num">
                <xm:f>1.0000000000000001E-5</xm:f>
              </x14:cfvo>
            </x14:iconSet>
          </x14:cfRule>
          <xm:sqref>H6</xm:sqref>
        </x14:conditionalFormatting>
        <x14:conditionalFormatting xmlns:xm="http://schemas.microsoft.com/office/excel/2006/main">
          <x14:cfRule type="iconSet" priority="52" id="{C9B7F839-0B10-458A-AF48-363D11366D47}">
            <x14:iconSet iconSet="3Triangles">
              <x14:cfvo type="percent">
                <xm:f>0</xm:f>
              </x14:cfvo>
              <x14:cfvo type="num">
                <xm:f>1.0000000000000001E-5</xm:f>
              </x14:cfvo>
              <x14:cfvo type="num">
                <xm:f>1.0000000000000001E-5</xm:f>
              </x14:cfvo>
            </x14:iconSet>
          </x14:cfRule>
          <xm:sqref>H7</xm:sqref>
        </x14:conditionalFormatting>
        <x14:conditionalFormatting xmlns:xm="http://schemas.microsoft.com/office/excel/2006/main">
          <x14:cfRule type="iconSet" priority="51" id="{F4E421B2-6029-485E-98D2-D364F8326ECD}">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49" id="{6F0D5A04-E801-48D6-B6FE-44109F13D920}">
            <x14:iconSet iconSet="3Triangles">
              <x14:cfvo type="percent">
                <xm:f>0</xm:f>
              </x14:cfvo>
              <x14:cfvo type="num">
                <xm:f>1.0000000000000001E-5</xm:f>
              </x14:cfvo>
              <x14:cfvo type="num">
                <xm:f>1.0000000000000001E-5</xm:f>
              </x14:cfvo>
            </x14:iconSet>
          </x14:cfRule>
          <xm:sqref>G9</xm:sqref>
        </x14:conditionalFormatting>
        <x14:conditionalFormatting xmlns:xm="http://schemas.microsoft.com/office/excel/2006/main">
          <x14:cfRule type="iconSet" priority="48" id="{C01CC260-1DE1-4FB6-9C17-E97793D8D35A}">
            <x14:iconSet iconSet="3Triangles">
              <x14:cfvo type="percent">
                <xm:f>0</xm:f>
              </x14:cfvo>
              <x14:cfvo type="num">
                <xm:f>1.0000000000000001E-5</xm:f>
              </x14:cfvo>
              <x14:cfvo type="num">
                <xm:f>1.0000000000000001E-5</xm:f>
              </x14:cfvo>
            </x14:iconSet>
          </x14:cfRule>
          <xm:sqref>G10</xm:sqref>
        </x14:conditionalFormatting>
        <x14:conditionalFormatting xmlns:xm="http://schemas.microsoft.com/office/excel/2006/main">
          <x14:cfRule type="iconSet" priority="47" id="{A7EC7A09-AF7B-4331-BF6F-E8E6F1F9A118}">
            <x14:iconSet iconSet="3Triangles">
              <x14:cfvo type="percent">
                <xm:f>0</xm:f>
              </x14:cfvo>
              <x14:cfvo type="num">
                <xm:f>1.0000000000000001E-5</xm:f>
              </x14:cfvo>
              <x14:cfvo type="num">
                <xm:f>1.0000000000000001E-5</xm:f>
              </x14:cfvo>
            </x14:iconSet>
          </x14:cfRule>
          <xm:sqref>G11</xm:sqref>
        </x14:conditionalFormatting>
        <x14:conditionalFormatting xmlns:xm="http://schemas.microsoft.com/office/excel/2006/main">
          <x14:cfRule type="iconSet" priority="46" id="{2384F6A6-EAD6-4F45-89FF-77E14E63B6FD}">
            <x14:iconSet iconSet="3Triangles">
              <x14:cfvo type="percent">
                <xm:f>0</xm:f>
              </x14:cfvo>
              <x14:cfvo type="num">
                <xm:f>1.0000000000000001E-5</xm:f>
              </x14:cfvo>
              <x14:cfvo type="num">
                <xm:f>1.0000000000000001E-5</xm:f>
              </x14:cfvo>
            </x14:iconSet>
          </x14:cfRule>
          <xm:sqref>G12</xm:sqref>
        </x14:conditionalFormatting>
        <x14:conditionalFormatting xmlns:xm="http://schemas.microsoft.com/office/excel/2006/main">
          <x14:cfRule type="iconSet" priority="44" id="{5C185DA2-BD79-4BCF-BDA3-04287FE92447}">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43" id="{5F906496-2C18-4B2B-ABC5-9F0D7FB5CC12}">
            <x14:iconSet iconSet="3Triangles">
              <x14:cfvo type="percent">
                <xm:f>0</xm:f>
              </x14:cfvo>
              <x14:cfvo type="num">
                <xm:f>1.0000000000000001E-5</xm:f>
              </x14:cfvo>
              <x14:cfvo type="num">
                <xm:f>1.0000000000000001E-5</xm:f>
              </x14:cfvo>
            </x14:iconSet>
          </x14:cfRule>
          <xm:sqref>H10</xm:sqref>
        </x14:conditionalFormatting>
        <x14:conditionalFormatting xmlns:xm="http://schemas.microsoft.com/office/excel/2006/main">
          <x14:cfRule type="iconSet" priority="42" id="{479C7C20-5D05-4DCE-B02B-848C049B5AB3}">
            <x14:iconSet iconSet="3Triangles">
              <x14:cfvo type="percent">
                <xm:f>0</xm:f>
              </x14:cfvo>
              <x14:cfvo type="num">
                <xm:f>1.0000000000000001E-5</xm:f>
              </x14:cfvo>
              <x14:cfvo type="num">
                <xm:f>1.0000000000000001E-5</xm:f>
              </x14:cfvo>
            </x14:iconSet>
          </x14:cfRule>
          <xm:sqref>H11</xm:sqref>
        </x14:conditionalFormatting>
        <x14:conditionalFormatting xmlns:xm="http://schemas.microsoft.com/office/excel/2006/main">
          <x14:cfRule type="iconSet" priority="41" id="{7DE2EE66-472E-49E1-B256-90CCF057AEDD}">
            <x14:iconSet iconSet="3Triangles">
              <x14:cfvo type="percent">
                <xm:f>0</xm:f>
              </x14:cfvo>
              <x14:cfvo type="num">
                <xm:f>1.0000000000000001E-5</xm:f>
              </x14:cfvo>
              <x14:cfvo type="num">
                <xm:f>1.0000000000000001E-5</xm:f>
              </x14:cfvo>
            </x14:iconSet>
          </x14:cfRule>
          <xm:sqref>H12</xm:sqref>
        </x14:conditionalFormatting>
        <x14:conditionalFormatting xmlns:xm="http://schemas.microsoft.com/office/excel/2006/main">
          <x14:cfRule type="iconSet" priority="38" id="{A0EB1054-5A09-41F1-9919-BE5172431C53}">
            <x14:iconSet iconSet="3Triangles">
              <x14:cfvo type="percent">
                <xm:f>0</xm:f>
              </x14:cfvo>
              <x14:cfvo type="num">
                <xm:f>1.0000000000000001E-5</xm:f>
              </x14:cfvo>
              <x14:cfvo type="num">
                <xm:f>1.0000000000000001E-5</xm:f>
              </x14:cfvo>
            </x14:iconSet>
          </x14:cfRule>
          <xm:sqref>G14</xm:sqref>
        </x14:conditionalFormatting>
        <x14:conditionalFormatting xmlns:xm="http://schemas.microsoft.com/office/excel/2006/main">
          <x14:cfRule type="iconSet" priority="37" id="{3DC2DE91-DBFA-4CC4-BB8B-57ABD3919191}">
            <x14:iconSet iconSet="3Triangles">
              <x14:cfvo type="percent">
                <xm:f>0</xm:f>
              </x14:cfvo>
              <x14:cfvo type="num">
                <xm:f>1.0000000000000001E-5</xm:f>
              </x14:cfvo>
              <x14:cfvo type="num">
                <xm:f>1.0000000000000001E-5</xm:f>
              </x14:cfvo>
            </x14:iconSet>
          </x14:cfRule>
          <xm:sqref>G15</xm:sqref>
        </x14:conditionalFormatting>
        <x14:conditionalFormatting xmlns:xm="http://schemas.microsoft.com/office/excel/2006/main">
          <x14:cfRule type="iconSet" priority="36" id="{E4803735-C240-41A2-AF59-33D4F094BD15}">
            <x14:iconSet iconSet="3Triangles">
              <x14:cfvo type="percent">
                <xm:f>0</xm:f>
              </x14:cfvo>
              <x14:cfvo type="num">
                <xm:f>1.0000000000000001E-5</xm:f>
              </x14:cfvo>
              <x14:cfvo type="num">
                <xm:f>1.0000000000000001E-5</xm:f>
              </x14:cfvo>
            </x14:iconSet>
          </x14:cfRule>
          <xm:sqref>G16</xm:sqref>
        </x14:conditionalFormatting>
        <x14:conditionalFormatting xmlns:xm="http://schemas.microsoft.com/office/excel/2006/main">
          <x14:cfRule type="iconSet" priority="34" id="{EB40B726-98EA-4964-9288-9B2C870B0826}">
            <x14:iconSet iconSet="3Triangles">
              <x14:cfvo type="percent">
                <xm:f>0</xm:f>
              </x14:cfvo>
              <x14:cfvo type="num">
                <xm:f>1.0000000000000001E-5</xm:f>
              </x14:cfvo>
              <x14:cfvo type="num">
                <xm:f>1.0000000000000001E-5</xm:f>
              </x14:cfvo>
            </x14:iconSet>
          </x14:cfRule>
          <xm:sqref>H13</xm:sqref>
        </x14:conditionalFormatting>
        <x14:conditionalFormatting xmlns:xm="http://schemas.microsoft.com/office/excel/2006/main">
          <x14:cfRule type="iconSet" priority="33" id="{11510B43-281D-45AF-AB97-6CE020F3B798}">
            <x14:iconSet iconSet="3Triangles">
              <x14:cfvo type="percent">
                <xm:f>0</xm:f>
              </x14:cfvo>
              <x14:cfvo type="num">
                <xm:f>1.0000000000000001E-5</xm:f>
              </x14:cfvo>
              <x14:cfvo type="num">
                <xm:f>1.0000000000000001E-5</xm:f>
              </x14:cfvo>
            </x14:iconSet>
          </x14:cfRule>
          <xm:sqref>H14</xm:sqref>
        </x14:conditionalFormatting>
        <x14:conditionalFormatting xmlns:xm="http://schemas.microsoft.com/office/excel/2006/main">
          <x14:cfRule type="iconSet" priority="32" id="{483DF335-B0A1-44DC-98D7-22C98A176A98}">
            <x14:iconSet iconSet="3Triangles">
              <x14:cfvo type="percent">
                <xm:f>0</xm:f>
              </x14:cfvo>
              <x14:cfvo type="num">
                <xm:f>1.0000000000000001E-5</xm:f>
              </x14:cfvo>
              <x14:cfvo type="num">
                <xm:f>1.0000000000000001E-5</xm:f>
              </x14:cfvo>
            </x14:iconSet>
          </x14:cfRule>
          <xm:sqref>H15</xm:sqref>
        </x14:conditionalFormatting>
        <x14:conditionalFormatting xmlns:xm="http://schemas.microsoft.com/office/excel/2006/main">
          <x14:cfRule type="iconSet" priority="31" id="{28750298-13D6-446E-8DCF-BEE82499B738}">
            <x14:iconSet iconSet="3Triangles">
              <x14:cfvo type="percent">
                <xm:f>0</xm:f>
              </x14:cfvo>
              <x14:cfvo type="num">
                <xm:f>1.0000000000000001E-5</xm:f>
              </x14:cfvo>
              <x14:cfvo type="num">
                <xm:f>1.0000000000000001E-5</xm:f>
              </x14:cfvo>
            </x14:iconSet>
          </x14:cfRule>
          <xm:sqref>H16</xm:sqref>
        </x14:conditionalFormatting>
        <x14:conditionalFormatting xmlns:xm="http://schemas.microsoft.com/office/excel/2006/main">
          <x14:cfRule type="iconSet" priority="29" id="{3A66538A-7FD8-403F-ABCF-73A06B03A93D}">
            <x14:iconSet iconSet="3Triangles">
              <x14:cfvo type="percent">
                <xm:f>0</xm:f>
              </x14:cfvo>
              <x14:cfvo type="num">
                <xm:f>1.0000000000000001E-5</xm:f>
              </x14:cfvo>
              <x14:cfvo type="num">
                <xm:f>1.0000000000000001E-5</xm:f>
              </x14:cfvo>
            </x14:iconSet>
          </x14:cfRule>
          <xm:sqref>G17</xm:sqref>
        </x14:conditionalFormatting>
        <x14:conditionalFormatting xmlns:xm="http://schemas.microsoft.com/office/excel/2006/main">
          <x14:cfRule type="iconSet" priority="28" id="{2762889C-4E5D-4C3D-A3BC-1E3B44F6CF92}">
            <x14:iconSet iconSet="3Triangles">
              <x14:cfvo type="percent">
                <xm:f>0</xm:f>
              </x14:cfvo>
              <x14:cfvo type="num">
                <xm:f>1.0000000000000001E-5</xm:f>
              </x14:cfvo>
              <x14:cfvo type="num">
                <xm:f>1.0000000000000001E-5</xm:f>
              </x14:cfvo>
            </x14:iconSet>
          </x14:cfRule>
          <xm:sqref>G18</xm:sqref>
        </x14:conditionalFormatting>
        <x14:conditionalFormatting xmlns:xm="http://schemas.microsoft.com/office/excel/2006/main">
          <x14:cfRule type="iconSet" priority="27" id="{4E86CFA6-2512-4B11-90A3-1C465A3AE100}">
            <x14:iconSet iconSet="3Triangles">
              <x14:cfvo type="percent">
                <xm:f>0</xm:f>
              </x14:cfvo>
              <x14:cfvo type="num">
                <xm:f>1.0000000000000001E-5</xm:f>
              </x14:cfvo>
              <x14:cfvo type="num">
                <xm:f>1.0000000000000001E-5</xm:f>
              </x14:cfvo>
            </x14:iconSet>
          </x14:cfRule>
          <xm:sqref>G19</xm:sqref>
        </x14:conditionalFormatting>
        <x14:conditionalFormatting xmlns:xm="http://schemas.microsoft.com/office/excel/2006/main">
          <x14:cfRule type="iconSet" priority="26" id="{205C4C94-2D09-49A6-9246-8275C00E110E}">
            <x14:iconSet iconSet="3Triangles">
              <x14:cfvo type="percent">
                <xm:f>0</xm:f>
              </x14:cfvo>
              <x14:cfvo type="num">
                <xm:f>1.0000000000000001E-5</xm:f>
              </x14:cfvo>
              <x14:cfvo type="num">
                <xm:f>1.0000000000000001E-5</xm:f>
              </x14:cfvo>
            </x14:iconSet>
          </x14:cfRule>
          <xm:sqref>G20</xm:sqref>
        </x14:conditionalFormatting>
        <x14:conditionalFormatting xmlns:xm="http://schemas.microsoft.com/office/excel/2006/main">
          <x14:cfRule type="iconSet" priority="25" id="{62263DF3-549C-4772-B6F0-7488F6B5A5AE}">
            <x14:iconSet iconSet="3Triangles">
              <x14:cfvo type="percent">
                <xm:f>0</xm:f>
              </x14:cfvo>
              <x14:cfvo type="num">
                <xm:f>1.0000000000000001E-5</xm:f>
              </x14:cfvo>
              <x14:cfvo type="num">
                <xm:f>1.0000000000000001E-5</xm:f>
              </x14:cfvo>
            </x14:iconSet>
          </x14:cfRule>
          <xm:sqref>G21</xm:sqref>
        </x14:conditionalFormatting>
        <x14:conditionalFormatting xmlns:xm="http://schemas.microsoft.com/office/excel/2006/main">
          <x14:cfRule type="iconSet" priority="24" id="{A04B3EC6-18AA-4B47-8DB5-38586141064D}">
            <x14:iconSet iconSet="3Triangles">
              <x14:cfvo type="percent">
                <xm:f>0</xm:f>
              </x14:cfvo>
              <x14:cfvo type="num">
                <xm:f>1.0000000000000001E-5</xm:f>
              </x14:cfvo>
              <x14:cfvo type="num">
                <xm:f>1.0000000000000001E-5</xm:f>
              </x14:cfvo>
            </x14:iconSet>
          </x14:cfRule>
          <xm:sqref>H17</xm:sqref>
        </x14:conditionalFormatting>
        <x14:conditionalFormatting xmlns:xm="http://schemas.microsoft.com/office/excel/2006/main">
          <x14:cfRule type="iconSet" priority="23" id="{91010509-FA18-4202-B9D6-E61E93363F33}">
            <x14:iconSet iconSet="3Triangles">
              <x14:cfvo type="percent">
                <xm:f>0</xm:f>
              </x14:cfvo>
              <x14:cfvo type="num">
                <xm:f>1.0000000000000001E-5</xm:f>
              </x14:cfvo>
              <x14:cfvo type="num">
                <xm:f>1.0000000000000001E-5</xm:f>
              </x14:cfvo>
            </x14:iconSet>
          </x14:cfRule>
          <xm:sqref>H18</xm:sqref>
        </x14:conditionalFormatting>
        <x14:conditionalFormatting xmlns:xm="http://schemas.microsoft.com/office/excel/2006/main">
          <x14:cfRule type="iconSet" priority="22" id="{FD090C6F-0BD5-479B-85CB-F80E0938EDF5}">
            <x14:iconSet iconSet="3Triangles">
              <x14:cfvo type="percent">
                <xm:f>0</xm:f>
              </x14:cfvo>
              <x14:cfvo type="num">
                <xm:f>1.0000000000000001E-5</xm:f>
              </x14:cfvo>
              <x14:cfvo type="num">
                <xm:f>1.0000000000000001E-5</xm:f>
              </x14:cfvo>
            </x14:iconSet>
          </x14:cfRule>
          <xm:sqref>H19</xm:sqref>
        </x14:conditionalFormatting>
        <x14:conditionalFormatting xmlns:xm="http://schemas.microsoft.com/office/excel/2006/main">
          <x14:cfRule type="iconSet" priority="21" id="{01E21535-2A79-47B2-88F7-DA8EF9498977}">
            <x14:iconSet iconSet="3Triangles">
              <x14:cfvo type="percent">
                <xm:f>0</xm:f>
              </x14:cfvo>
              <x14:cfvo type="num">
                <xm:f>1.0000000000000001E-5</xm:f>
              </x14:cfvo>
              <x14:cfvo type="num">
                <xm:f>1.0000000000000001E-5</xm:f>
              </x14:cfvo>
            </x14:iconSet>
          </x14:cfRule>
          <xm:sqref>H20</xm:sqref>
        </x14:conditionalFormatting>
        <x14:conditionalFormatting xmlns:xm="http://schemas.microsoft.com/office/excel/2006/main">
          <x14:cfRule type="iconSet" priority="20" id="{4D96561C-BB23-476D-835F-7817A159C28B}">
            <x14:iconSet iconSet="3Triangles">
              <x14:cfvo type="percent">
                <xm:f>0</xm:f>
              </x14:cfvo>
              <x14:cfvo type="num">
                <xm:f>1.0000000000000001E-5</xm:f>
              </x14:cfvo>
              <x14:cfvo type="num">
                <xm:f>1.0000000000000001E-5</xm:f>
              </x14:cfvo>
            </x14:iconSet>
          </x14:cfRule>
          <xm:sqref>H21</xm:sqref>
        </x14:conditionalFormatting>
        <x14:conditionalFormatting xmlns:xm="http://schemas.microsoft.com/office/excel/2006/main">
          <x14:cfRule type="iconSet" priority="18" id="{103A35CF-302D-43FC-9AE0-666103C59DDB}">
            <x14:iconSet iconSet="3Triangles">
              <x14:cfvo type="percent">
                <xm:f>0</xm:f>
              </x14:cfvo>
              <x14:cfvo type="num">
                <xm:f>1.0000000000000001E-5</xm:f>
              </x14:cfvo>
              <x14:cfvo type="num">
                <xm:f>1.0000000000000001E-5</xm:f>
              </x14:cfvo>
            </x14:iconSet>
          </x14:cfRule>
          <xm:sqref>G13</xm:sqref>
        </x14:conditionalFormatting>
        <x14:conditionalFormatting xmlns:xm="http://schemas.microsoft.com/office/excel/2006/main">
          <x14:cfRule type="iconSet" priority="17" id="{0C591338-5F1E-498D-B0FC-ADE8C0E06D3F}">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16" id="{B5A966F7-6712-4B91-B8B8-DD2FD7DCF0DA}">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15" id="{8BBDB3FE-CA3C-489B-8990-415C31BD6ADD}">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14" id="{F46507B1-22F6-4C1A-ABC5-1D66F790635E}">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3" id="{1723AEDD-148B-4B8E-81CC-879793EB68F9}">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12" id="{0AEF38AA-48C8-4D3E-8C02-56610E97EA06}">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11" id="{C4382296-390F-4EC9-B60C-FEB2296E5B19}">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10" id="{B446B4B8-888F-477B-8752-E52A3FFBFDC2}">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9" id="{670F3B60-CB82-44B2-876A-F0EA669DC451}">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8" id="{74B5BB27-0857-4093-95D8-90791D8AF5D0}">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7" id="{BCD0AF10-A15C-44A7-8784-DD017DF36E4A}">
            <x14:iconSet iconSet="3Triangles">
              <x14:cfvo type="percent">
                <xm:f>0</xm:f>
              </x14:cfvo>
              <x14:cfvo type="num">
                <xm:f>1.0000000000000001E-5</xm:f>
              </x14:cfvo>
              <x14:cfvo type="num">
                <xm:f>1.0000000000000001E-5</xm:f>
              </x14:cfvo>
            </x14:iconSet>
          </x14:cfRule>
          <xm:sqref>I15</xm:sqref>
        </x14:conditionalFormatting>
        <x14:conditionalFormatting xmlns:xm="http://schemas.microsoft.com/office/excel/2006/main">
          <x14:cfRule type="iconSet" priority="6" id="{3BA03A11-4C1A-4349-BA55-EAE41A9FE287}">
            <x14:iconSet iconSet="3Triangles">
              <x14:cfvo type="percent">
                <xm:f>0</xm:f>
              </x14:cfvo>
              <x14:cfvo type="num">
                <xm:f>1.0000000000000001E-5</xm:f>
              </x14:cfvo>
              <x14:cfvo type="num">
                <xm:f>1.0000000000000001E-5</xm:f>
              </x14:cfvo>
            </x14:iconSet>
          </x14:cfRule>
          <xm:sqref>I16</xm:sqref>
        </x14:conditionalFormatting>
        <x14:conditionalFormatting xmlns:xm="http://schemas.microsoft.com/office/excel/2006/main">
          <x14:cfRule type="iconSet" priority="5" id="{A74CCFBD-7273-4C1E-8020-1E41C7E18F34}">
            <x14:iconSet iconSet="3Triangles">
              <x14:cfvo type="percent">
                <xm:f>0</xm:f>
              </x14:cfvo>
              <x14:cfvo type="num">
                <xm:f>1.0000000000000001E-5</xm:f>
              </x14:cfvo>
              <x14:cfvo type="num">
                <xm:f>1.0000000000000001E-5</xm:f>
              </x14:cfvo>
            </x14:iconSet>
          </x14:cfRule>
          <xm:sqref>I17</xm:sqref>
        </x14:conditionalFormatting>
        <x14:conditionalFormatting xmlns:xm="http://schemas.microsoft.com/office/excel/2006/main">
          <x14:cfRule type="iconSet" priority="4" id="{EFA5FE65-12B6-4DA1-B88D-0300B8E1E7B2}">
            <x14:iconSet iconSet="3Triangles">
              <x14:cfvo type="percent">
                <xm:f>0</xm:f>
              </x14:cfvo>
              <x14:cfvo type="num">
                <xm:f>1.0000000000000001E-5</xm:f>
              </x14:cfvo>
              <x14:cfvo type="num">
                <xm:f>1.0000000000000001E-5</xm:f>
              </x14:cfvo>
            </x14:iconSet>
          </x14:cfRule>
          <xm:sqref>I18</xm:sqref>
        </x14:conditionalFormatting>
        <x14:conditionalFormatting xmlns:xm="http://schemas.microsoft.com/office/excel/2006/main">
          <x14:cfRule type="iconSet" priority="3" id="{6971A9A2-BFE6-4B97-9959-8453B2E06BDE}">
            <x14:iconSet iconSet="3Triangles">
              <x14:cfvo type="percent">
                <xm:f>0</xm:f>
              </x14:cfvo>
              <x14:cfvo type="num">
                <xm:f>1.0000000000000001E-5</xm:f>
              </x14:cfvo>
              <x14:cfvo type="num">
                <xm:f>1.0000000000000001E-5</xm:f>
              </x14:cfvo>
            </x14:iconSet>
          </x14:cfRule>
          <xm:sqref>I19</xm:sqref>
        </x14:conditionalFormatting>
        <x14:conditionalFormatting xmlns:xm="http://schemas.microsoft.com/office/excel/2006/main">
          <x14:cfRule type="iconSet" priority="2" id="{737E44DE-878C-4128-B70A-68B5D1410EA3}">
            <x14:iconSet iconSet="3Triangles">
              <x14:cfvo type="percent">
                <xm:f>0</xm:f>
              </x14:cfvo>
              <x14:cfvo type="num">
                <xm:f>1.0000000000000001E-5</xm:f>
              </x14:cfvo>
              <x14:cfvo type="num">
                <xm:f>1.0000000000000001E-5</xm:f>
              </x14:cfvo>
            </x14:iconSet>
          </x14:cfRule>
          <xm:sqref>I20</xm:sqref>
        </x14:conditionalFormatting>
        <x14:conditionalFormatting xmlns:xm="http://schemas.microsoft.com/office/excel/2006/main">
          <x14:cfRule type="iconSet" priority="1" id="{A10C1E38-96A9-44BB-84C7-835A8A9B8EF8}">
            <x14:iconSet iconSet="3Triangles">
              <x14:cfvo type="percent">
                <xm:f>0</xm:f>
              </x14:cfvo>
              <x14:cfvo type="num">
                <xm:f>1.0000000000000001E-5</xm:f>
              </x14:cfvo>
              <x14:cfvo type="num">
                <xm:f>1.0000000000000001E-5</xm:f>
              </x14:cfvo>
            </x14:iconSet>
          </x14:cfRule>
          <xm:sqref>I21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4 E A A B Q S w M E F A A C A A g A 6 3 y W V C C P L / + l A A A A 9 g A A A B I A H A B D b 2 5 m a W c v U G F j a 2 F n Z S 5 4 b W w g o h g A K K A U A A A A A A A A A A A A A A A A A A A A A A A A A A A A h Y + x D o I w F E V / h X S n L c X B k E d J d H C R x M T E u D Z Y o R E e h h b L v z n 4 S f 6 C G E X d H O + 5 Z 7 j 3 f r 1 B N j R 1 c N G d N S 2 m J K K c B B q L 9 m C w T E n v j u G c Z B I 2 q j i p U g e j j D Y Z 7 C E l l X P n h D H v P f U x b b u S C c 4 j t s / X 2 6 L S j S I f 2 f y X Q 4 P W K S w 0 k b B 7 j Z G C R j y m M y E o B z Z B y A 1 + B T H u f b Y / E J Z 9 7 f p O S 4 3 h a g F s i s D e H + Q D U E s D B B Q A A g A I A O t 8 l 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f J Z U z c S n o A c B A A A g A g A A E w A c A E Z v c m 1 1 b G F z L 1 N l Y 3 R p b 2 4 x L m 0 g o h g A K K A U A A A A A A A A A A A A A A A A A A A A A A A A A A A A t Z B B S 8 Q w E I X v h f 6 H E C 8 t 1 I I i X p a 9 W E U E E W E X P J S y p N 3 R x k 2 T J Z n K l t L / 7 r R B d 6 n o z R w S e P N m 3 p d x U K E 0 m q 3 8 e 7 E I g z B w t b C w Z W t R K r h k S 6 Y A w 4 D R W Z n W V k D K 3 a E C l W a t t a D x x d h d a c w u i v v 8 S T S w 5 L 6 T F 0 O e G Y 1 k K R I / 4 I x n t d B v 4 / B u D 5 w m T d Z 0 b Y V 2 r 8 Y 2 m V F t o 8 e i i 3 x a 0 v c c Z Q O b P V h p t j x h D x q v r 9 L R M y S s 5 6 4 t 3 4 m e C k g S Q z j g p C O I q g b r N k K p z r q v u t D d M M T f P M / y w y D x + O A j 0 a R H f 9 D N v k K J c 8 4 j D v F w 0 O f 3 N z x O 2 K N 0 m N 7 S J X X 1 H w n 5 i a e g v F n P j 7 3 E Y S D 1 L + t Y f A J Q S w E C L Q A U A A I A C A D r f J Z U I I 8 v / 6 U A A A D 2 A A A A E g A A A A A A A A A A A A A A A A A A A A A A Q 2 9 u Z m l n L 1 B h Y 2 t h Z 2 U u e G 1 s U E s B A i 0 A F A A C A A g A 6 3 y W V A / K 6 a u k A A A A 6 Q A A A B M A A A A A A A A A A A A A A A A A 8 Q A A A F t D b 2 5 0 Z W 5 0 X 1 R 5 c G V z X S 5 4 b W x Q S w E C L Q A U A A I A C A D r f J Z U z c S n o A c B A A A g A g A A E w A A A A A A A A A A A A A A A A D i A Q A A R m 9 y b X V s Y X M v U 2 V j d G l v b j E u b V B L B Q Y A A A A A A w A D A M I A A A A 2 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0 C w A A A A A A A N I 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V G F y Z 2 V 0 I i B W Y W x 1 Z T 0 i c 1 R h Y m x l M l 8 y I i A v P j x F b n R y e S B U e X B l P S J G a W x s Z W R D b 2 1 w b G V 0 Z V J l c 3 V s d F R v V 2 9 y a 3 N o Z W V 0 I i B W Y W x 1 Z T 0 i b D E i I C 8 + P E V u d H J 5 I F R 5 c G U 9 I l J l b G F 0 a W 9 u c 2 h p c E l u Z m 9 D b 2 5 0 Y W l u Z X I i I F Z h b H V l P S J z e y Z x d W 9 0 O 2 N v b H V t b k N v d W 5 0 J n F 1 b 3 Q 7 O j c s J n F 1 b 3 Q 7 a 2 V 5 Q 2 9 s d W 1 u T m F t Z X M m c X V v d D s 6 W 1 0 s J n F 1 b 3 Q 7 c X V l c n l S Z W x h d G l v b n N o a X B z J n F 1 b 3 Q 7 O l t d L C Z x d W 9 0 O 2 N v b H V t b k l k Z W 5 0 a X R p Z X M m c X V v d D s 6 W y Z x d W 9 0 O 1 N l Y 3 R p b 2 4 x L 1 R h Y m x l M i 9 B d X R v U m V t b 3 Z l Z E N v b H V t b n M x L n t z d W J q Z W N 0 L D B 9 J n F 1 b 3 Q 7 L C Z x d W 9 0 O 1 N l Y 3 R p b 2 4 x L 1 R h Y m x l M i 9 B d X R v U m V t b 3 Z l Z E N v b H V t b n M x L n s y M D E 1 M T Y s M X 0 m c X V v d D s s J n F 1 b 3 Q 7 U 2 V j d G l v b j E v V G F i b G U y L 0 F 1 d G 9 S Z W 1 v d m V k Q 2 9 s d W 1 u c z E u e z I w M T Y x N y w y f S Z x d W 9 0 O y w m c X V v d D t T Z W N 0 a W 9 u M S 9 U Y W J s Z T I v Q X V 0 b 1 J l b W 9 2 Z W R D b 2 x 1 b W 5 z M S 5 7 M j A x N z E 4 L D N 9 J n F 1 b 3 Q 7 L C Z x d W 9 0 O 1 N l Y 3 R p b 2 4 x L 1 R h Y m x l M i 9 B d X R v U m V t b 3 Z l Z E N v b H V t b n M x L n s y M D E 4 M T k s N H 0 m c X V v d D s s J n F 1 b 3 Q 7 U 2 V j d G l v b j E v V G F i b G U y L 0 F 1 d G 9 S Z W 1 v d m V k Q 2 9 s d W 1 u c z E u e z I w M T k y M C w 1 f S Z x d W 9 0 O y w m c X V v d D t T Z W N 0 a W 9 u M S 9 U Y W J s Z T I v Q X V 0 b 1 J l b W 9 2 Z W R D b 2 x 1 b W 5 z M S 5 7 M j A y M D I x L D Z 9 J n F 1 b 3 Q 7 X S w m c X V v d D t D b 2 x 1 b W 5 D b 3 V u d C Z x d W 9 0 O z o 3 L C Z x d W 9 0 O 0 t l e U N v b H V t b k 5 h b W V z J n F 1 b 3 Q 7 O l t d L C Z x d W 9 0 O 0 N v b H V t b k l k Z W 5 0 a X R p Z X M m c X V v d D s 6 W y Z x d W 9 0 O 1 N l Y 3 R p b 2 4 x L 1 R h Y m x l M i 9 B d X R v U m V t b 3 Z l Z E N v b H V t b n M x L n t z d W J q Z W N 0 L D B 9 J n F 1 b 3 Q 7 L C Z x d W 9 0 O 1 N l Y 3 R p b 2 4 x L 1 R h Y m x l M i 9 B d X R v U m V t b 3 Z l Z E N v b H V t b n M x L n s y M D E 1 M T Y s M X 0 m c X V v d D s s J n F 1 b 3 Q 7 U 2 V j d G l v b j E v V G F i b G U y L 0 F 1 d G 9 S Z W 1 v d m V k Q 2 9 s d W 1 u c z E u e z I w M T Y x N y w y f S Z x d W 9 0 O y w m c X V v d D t T Z W N 0 a W 9 u M S 9 U Y W J s Z T I v Q X V 0 b 1 J l b W 9 2 Z W R D b 2 x 1 b W 5 z M S 5 7 M j A x N z E 4 L D N 9 J n F 1 b 3 Q 7 L C Z x d W 9 0 O 1 N l Y 3 R p b 2 4 x L 1 R h Y m x l M i 9 B d X R v U m V t b 3 Z l Z E N v b H V t b n M x L n s y M D E 4 M T k s N H 0 m c X V v d D s s J n F 1 b 3 Q 7 U 2 V j d G l v b j E v V G F i b G U y L 0 F 1 d G 9 S Z W 1 v d m V k Q 2 9 s d W 1 u c z E u e z I w M T k y M C w 1 f S Z x d W 9 0 O y w m c X V v d D t T Z W N 0 a W 9 u M S 9 U Y W J s Z T I v Q X V 0 b 1 J l b W 9 2 Z W R D b 2 x 1 b W 5 z M S 5 7 M j A y M D I x L D Z 9 J n F 1 b 3 Q 7 X S w m c X V v d D t S Z W x h d G l v b n N o a X B J b m Z v J n F 1 b 3 Q 7 O l t d f S I g L z 4 8 R W 5 0 c n k g V H l w Z T 0 i R m l s b F N 0 Y X R 1 c y I g V m F s d W U 9 I n N D b 2 1 w b G V 0 Z S I g L z 4 8 R W 5 0 c n k g V H l w Z T 0 i R m l s b E N v b H V t b k 5 h b W V z I i B W Y W x 1 Z T 0 i c 1 s m c X V v d D t z d W J q Z W N 0 J n F 1 b 3 Q 7 L C Z x d W 9 0 O z I w M T U x N i Z x d W 9 0 O y w m c X V v d D s y M D E 2 M T c m c X V v d D s s J n F 1 b 3 Q 7 M j A x N z E 4 J n F 1 b 3 Q 7 L C Z x d W 9 0 O z I w M T g x O S Z x d W 9 0 O y w m c X V v d D s y M D E 5 M j A m c X V v d D s s J n F 1 b 3 Q 7 M j A y M D I x J n F 1 b 3 Q 7 X S I g L z 4 8 R W 5 0 c n k g V H l w Z T 0 i R m l s b E N v b H V t b l R 5 c G V z I i B W Y W x 1 Z T 0 i c 0 J n Q U F B Q U F B Q U E 9 P S I g L z 4 8 R W 5 0 c n k g V H l w Z T 0 i R m l s b E x h c 3 R V c G R h d G V k I i B W Y W x 1 Z T 0 i Z D I w M j I t M D Q t M D V U M T E 6 M j M 6 M z c u M z M 2 N z k y M l o i I C 8 + P E V u d H J 5 I F R 5 c G U 9 I k Z p b G x F c n J v c k N v d W 5 0 I i B W Y W x 1 Z T 0 i b D A i I C 8 + P E V u d H J 5 I F R 5 c G U 9 I k Z p b G x F c n J v c k N v Z G U i I F Z h b H V l P S J z V W 5 r b m 9 3 b i I g L z 4 8 R W 5 0 c n k g V H l w Z T 0 i R m l s b E N v d W 5 0 I i B W Y W x 1 Z T 0 i b D E z I i A v P j x F b n R y e S B U e X B l P S J B Z G R l Z F R v R G F 0 Y U 1 v Z G V s I i B W Y W x 1 Z T 0 i b D A i I C 8 + P C 9 T d G F i b G V F b n R y a W V z P j w v S X R l b T 4 8 S X R l b T 4 8 S X R l b U x v Y 2 F 0 a W 9 u P j x J d G V t V H l w Z T 5 G b 3 J t d W x h P C 9 J d G V t V H l w Z T 4 8 S X R l b V B h d G g + U 2 V j d G l v b j E v V G F i b G U y L 1 N v d X J j Z T w v S X R l b V B h d G g + P C 9 J d G V t T G 9 j Y X R p b 2 4 + P F N 0 Y W J s Z U V u d H J p Z X M g L z 4 8 L 0 l 0 Z W 0 + P E l 0 Z W 0 + P E l 0 Z W 1 M b 2 N h d G l v b j 4 8 S X R l b V R 5 c G U + R m 9 y b X V s Y T w v S X R l b V R 5 c G U + P E l 0 Z W 1 Q Y X R o P l N l Y 3 R p b 2 4 x L 1 R h Y m x l M i 9 D a G F u Z 2 V k J T I w V H l w Z T w v S X R l b V B h d G g + P C 9 J d G V t T G 9 j Y X R p b 2 4 + P F N 0 Y W J s Z U V u d H J p Z X M g L z 4 8 L 0 l 0 Z W 0 + P E l 0 Z W 0 + P E l 0 Z W 1 M b 2 N h d G l v b j 4 8 S X R l b V R 5 c G U + R m 9 y b X V s Y T w v S X R l b V R 5 c G U + P E l 0 Z W 1 Q Y X R o P l N l Y 3 R p b 2 4 x L 1 R h Y m x l M i 9 Q a X Z v d G V k J T I w Q 2 9 s d W 1 u P C 9 J d G V t U G F 0 a D 4 8 L 0 l 0 Z W 1 M b 2 N h d G l v b j 4 8 U 3 R h Y m x l R W 5 0 c m l l c y A v P j w v S X R l b T 4 8 L 0 l 0 Z W 1 z P j w v T G 9 j Y W x Q Y W N r Y W d l T W V 0 Y W R h d G F G a W x l P h Y A A A B Q S w U G A A A A A A A A A A A A A A A A A A A A A A A A 2 g A A A A E A A A D Q j J 3 f A R X R E Y x 6 A M B P w p f r A Q A A A D c m m t J S x Q 1 K o 6 b 5 q W c 1 I f U A A A A A A g A A A A A A A 2 Y A A M A A A A A Q A A A A A B r l 2 j A 3 B K F 0 e 3 X 2 t K q K J w A A A A A E g A A A o A A A A B A A A A D Y 2 t 5 U m b 3 d m / O n h m 3 R k C 0 G U A A A A I O O q + I j S B m 5 q I P b T + 4 b j l 4 O r Z U Q M K K B s O Z H l B K k 1 J q D c n P g K f x v y z V g Y p n x 4 c 5 S B 8 Y A 8 S 4 w 9 p O W 4 t i j h n m z w R q 5 g h G X 5 X f e t 8 N H e F U N E S c C F A A A A K 8 0 q L w r D e U h o a 8 G 0 X q G 3 b R k I r V z < / D a t a M a s h u p > 
</file>

<file path=customXml/itemProps1.xml><?xml version="1.0" encoding="utf-8"?>
<ds:datastoreItem xmlns:ds="http://schemas.openxmlformats.org/officeDocument/2006/customXml" ds:itemID="{DEB94E2C-59F6-419A-AD6B-CFB007BC6B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Index</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vt:lpstr>
      <vt:lpstr>2.21</vt:lpstr>
      <vt:lpstr>2.22</vt:lpstr>
      <vt:lpstr>2.23</vt:lpstr>
      <vt:lpstr>2.24</vt:lpstr>
      <vt:lpstr>2.25</vt:lpstr>
      <vt:lpstr>2.26a</vt:lpstr>
      <vt:lpstr>2.26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Di Simone</dc:creator>
  <cp:lastModifiedBy>Marie Horton</cp:lastModifiedBy>
  <dcterms:created xsi:type="dcterms:W3CDTF">2020-07-29T14:17:24Z</dcterms:created>
  <dcterms:modified xsi:type="dcterms:W3CDTF">2022-07-01T16:03:17Z</dcterms:modified>
</cp:coreProperties>
</file>